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35" yWindow="120" windowWidth="11700" windowHeight="604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'BoQ1'!$A$1:$BC$526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<sst xmlns="http://schemas.openxmlformats.org/spreadsheetml/2006/main" count="4747" uniqueCount="1099">
  <si>
    <t>Sl.
No.</t>
  </si>
  <si>
    <t>Item Code / Make</t>
  </si>
  <si>
    <t>Estimated Rate</t>
  </si>
  <si>
    <t>Please Enable Macros to View BoQ information</t>
  </si>
  <si>
    <t>BoQ_Ver3.0</t>
  </si>
  <si>
    <t>Normal</t>
  </si>
  <si>
    <t>INR Only</t>
  </si>
  <si>
    <t>INR</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</si>
  <si>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</si>
  <si>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</si>
  <si>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</si>
  <si>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</si>
  <si>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</si>
  <si>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</si>
  <si>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</si>
  <si>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</si>
  <si>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</si>
  <si>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</si>
  <si>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</si>
  <si>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</si>
  <si>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</si>
  <si>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</si>
  <si>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</si>
  <si>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</si>
  <si>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</si>
  <si>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</si>
  <si>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</si>
  <si>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</si>
  <si>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</si>
  <si>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</si>
  <si>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</si>
  <si>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</si>
  <si>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</si>
  <si>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</si>
  <si>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</si>
  <si>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</si>
  <si>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</si>
  <si>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</si>
  <si>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</si>
  <si>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Construction of chamber for 100mm sluice plates</t>
  </si>
  <si>
    <t>BI01010001010000000000000515BI0100001115</t>
  </si>
  <si>
    <t>item3</t>
  </si>
  <si>
    <t>BI01010001010000000000000515BI0100001116</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</si>
  <si>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</si>
  <si>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</si>
  <si>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</si>
  <si>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</si>
  <si>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</si>
  <si>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</si>
  <si>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</si>
  <si>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</si>
  <si>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</si>
  <si>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</si>
  <si>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</si>
  <si>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</si>
  <si>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</si>
  <si>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</si>
  <si>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</si>
  <si>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</si>
  <si>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</si>
  <si>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</si>
  <si>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</si>
  <si>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</si>
  <si>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</si>
  <si>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</si>
  <si>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</si>
  <si>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</si>
  <si>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</si>
  <si>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</si>
  <si>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</si>
  <si>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</si>
  <si>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</si>
  <si>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</si>
  <si>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</si>
  <si>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</si>
  <si>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</si>
  <si>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</si>
  <si>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</si>
  <si>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</si>
  <si>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</si>
  <si>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</si>
  <si>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</si>
  <si>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</si>
  <si>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</si>
  <si>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</si>
  <si>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</si>
  <si>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</si>
  <si>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</si>
  <si>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</si>
  <si>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</si>
  <si>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</si>
  <si>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</si>
  <si>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</si>
  <si>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</si>
  <si>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</si>
  <si>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</si>
  <si>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</si>
  <si>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</si>
  <si>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</si>
  <si>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</si>
  <si>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</si>
  <si>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</si>
  <si>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</si>
  <si>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</si>
  <si>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</si>
  <si>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</si>
  <si>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</si>
  <si>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</si>
  <si>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</si>
  <si>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</si>
  <si>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</si>
  <si>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</si>
  <si>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</si>
  <si>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</si>
  <si>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</si>
  <si>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</si>
  <si>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</si>
  <si>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</si>
  <si>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</si>
  <si>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</si>
  <si>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</si>
  <si>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</si>
  <si>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</si>
  <si>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</si>
  <si>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BI01010001010000000000000515BI0100001113</t>
  </si>
  <si>
    <t>BI01010001010000000000000515BI0100001114</t>
  </si>
  <si>
    <t>Civil works</t>
  </si>
  <si>
    <t>mtr</t>
  </si>
  <si>
    <t>Qntl</t>
  </si>
  <si>
    <t>Sqm</t>
  </si>
  <si>
    <t>Sqm.</t>
  </si>
  <si>
    <t>Each</t>
  </si>
  <si>
    <t>Mtr.</t>
  </si>
  <si>
    <t>Dismantling wash basin with brackets with or without waste fittings.</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</si>
  <si>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</si>
  <si>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</si>
  <si>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</si>
  <si>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</si>
  <si>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</si>
  <si>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</si>
  <si>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</si>
  <si>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</si>
  <si>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</si>
  <si>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</si>
  <si>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</si>
  <si>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</si>
  <si>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</si>
  <si>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</si>
  <si>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</si>
  <si>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</si>
  <si>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</si>
  <si>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</si>
  <si>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</si>
  <si>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</si>
  <si>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</si>
  <si>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</si>
  <si>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</si>
  <si>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</si>
  <si>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</si>
  <si>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</si>
  <si>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</si>
  <si>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</si>
  <si>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</si>
  <si>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</si>
  <si>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</si>
  <si>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</si>
  <si>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</si>
  <si>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</si>
  <si>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</si>
  <si>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</si>
  <si>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</si>
  <si>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</si>
  <si>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</si>
  <si>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</si>
  <si>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</si>
  <si>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</si>
  <si>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</si>
  <si>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</si>
  <si>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</si>
  <si>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</si>
  <si>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</si>
  <si>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</si>
  <si>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</si>
  <si>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</si>
  <si>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</si>
  <si>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</si>
  <si>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</si>
  <si>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</si>
  <si>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</si>
  <si>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</si>
  <si>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</si>
  <si>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</si>
  <si>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</si>
  <si>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</si>
  <si>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</si>
  <si>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</si>
  <si>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</si>
  <si>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</si>
  <si>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</si>
  <si>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</si>
  <si>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</si>
  <si>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</si>
  <si>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</si>
  <si>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</si>
  <si>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</si>
  <si>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</si>
  <si>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</si>
  <si>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</si>
  <si>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</si>
  <si>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</si>
  <si>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</si>
  <si>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</si>
  <si>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</si>
  <si>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</si>
  <si>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</si>
  <si>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</si>
  <si>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</si>
  <si>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</si>
  <si>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</si>
  <si>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</si>
  <si>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</si>
  <si>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</si>
  <si>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</si>
  <si>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</si>
  <si>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</si>
  <si>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</si>
  <si>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</si>
  <si>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</si>
  <si>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</si>
  <si>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</si>
  <si>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</si>
  <si>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</si>
  <si>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BI01010001010000000000000515BI0100001199</t>
  </si>
  <si>
    <t>BI01010001010000000000000515BI0100001200</t>
  </si>
  <si>
    <t>BI01010001010000000000000515BI0100001201</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</si>
  <si>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</si>
  <si>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</si>
  <si>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</si>
  <si>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INR  Two Thousand One Hundred &amp; Forty Five  and Paise Sixty Only</t>
  </si>
  <si>
    <t>Dismantling all types of masonry excepting cement concrete plain or reinforced, stacking serviceable materials at site and removing rubbish as directed within a lead of 75 m.
b). In 1st Floor</t>
  </si>
  <si>
    <t>Dismantling all types of masonry excepting cement concrete plain or reinforced, stacking serviceable materials at site and removing rubbish as directed within a lead of 75 m.
c). In 2nd Floor</t>
  </si>
  <si>
    <t>Dismantling all types of masonry excepting cement concrete plain or reinforced, stacking serviceable materials at site and removing rubbish as directed within a lead of 75 m.
d). In 3rd Floor</t>
  </si>
  <si>
    <t>Dismantling all types of masonry excepting cement concrete plain or reinforced, stacking serviceable materials at site and removing rubbish as directed within a lead of 75 m.
e). In 4th Floor</t>
  </si>
  <si>
    <t>Stripping off worn out plaster and raking out joints of walls, celings etc. upto any height and in any floor including removing rubbish within a lead of 75m as directed.</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</si>
  <si>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</si>
  <si>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</si>
  <si>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</si>
  <si>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</si>
  <si>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Taking out M.S. or W.I. Grills from wooden frame including cutting lugs from masonry wall and refitting the same and mending good damages after repairs. (Excluding the cost of necessary repair of damages) or doing any other necessary works.</t>
  </si>
  <si>
    <t>Scraping of moss, blisters etc.thoroughly from exterior surface of walls necessitating the use of scraper, wire brush etc.(Payment against this item will be made only when this has been done on the specific direction of the Engineer-in-charge)</t>
  </si>
  <si>
    <t>Removing loose scales, blisters etc. from old painted surface and thoroughly smoothening the surface to make the same suitable for receiving fresh coat of paint.</t>
  </si>
  <si>
    <t>Scraping and removing greasy soot from walls or ceiling of kitchen or similar smoke affected rooms and preparing the surface.</t>
  </si>
  <si>
    <t>Repairing crack in wall by cement grouting (1 : 2) including widening the crack on the surface (into V section) cleaning and packing the same with cement mortar (1 : 2) andfinishing off to match with adjacent surface.
(Cement-69 Kg/100 m)</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</si>
  <si>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</si>
  <si>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</si>
  <si>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</si>
  <si>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Removal of rubbish,earth etc. from the working site and disposal of the same beyond the compound, in conformity with the Municipal / Corporation Rules for such disposal, loading into truck and cleaning the site in all respect as per direction of Engineer in charge</t>
  </si>
  <si>
    <t>Sq.M.</t>
  </si>
  <si>
    <t>Cm run</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</si>
  <si>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</si>
  <si>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</si>
  <si>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</si>
  <si>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d). In 3rd Floor</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</si>
  <si>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</si>
  <si>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</si>
  <si>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</si>
  <si>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</si>
  <si>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</si>
  <si>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</si>
  <si>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</si>
  <si>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d). In 3rd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</si>
  <si>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e). In 4th Floor</t>
  </si>
  <si>
    <t>Closing gap between door and window frame and jambs with cement mortar (1:3) including removing old mortar (throughout entire surface of contact) and cleaning the joint. (Cement 0.012 Cu.m/100 Mtr.)
(This item is not payable for new works).</t>
  </si>
  <si>
    <t>Acrylic Distemper to interior wall, ceiling with a coat of solvent based interior grade acrylic primer (as per manufacturer's specification) including cleaning and smoothning of surface.
Two Coats</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</si>
  <si>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</si>
  <si>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</si>
  <si>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d). In 3rd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</si>
  <si>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e). In 4th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</si>
  <si>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</si>
  <si>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Supplying, fitting and fixing Black Stone slab used in Kitchen slab, alcove, wardrobe etc. laid and jointed with necessary adhesive Cement mortar (1:2) including grinding or polishing as per direction of Engineer-in -Charge in Ground Floor.
Slab Thickness 20 to 25 mm
b). In 1st Floor</t>
  </si>
  <si>
    <t>Supplying, fitting and fixing Black Stone slab used in Kitchen slab, alcove, wardrobe etc. laid and jointed with necessary adhesive Cement mortar (1:2) including grinding or polishing as per direction of Engineer-in -Charge in Ground Floor.
Slab Thickness 20 to 25 mm
c).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</si>
  <si>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d). In 3rd Floor</t>
  </si>
  <si>
    <t>Supplying, fitting and fixing Black Stone slab used in Kitchen slab, alcove, wardrobe etc. laid and jointed with necessary adhesive Cement mortar (1:2) including grinding or polishing as per direction of Engineer-in -Charge in Ground Floor.
Slab Thickness 20 to 25 mm
e). In 4th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</si>
  <si>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a). In ground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</si>
  <si>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b). In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</si>
  <si>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c). In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</si>
  <si>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d). In 3rd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</si>
  <si>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e). In 4th Floor</t>
  </si>
  <si>
    <t>M.T.</t>
  </si>
  <si>
    <t>a) M.S.or W.I. Ornamental grill of approved design joints
continuously welded with M.S, W.I. Flats and bars of windows, railing etc. fitted and fixed with necessary screws and lugs in ground floor.
Grill weighing above 10 Kg./sq.mtr and up to 16 Kg./sq. mtr.
a). In ground floor</t>
  </si>
  <si>
    <t>a) M.S.or W.I. Ornamental grill of approved design joints
continuously welded with M.S, W.I. Flats and bars of windows, railing etc. fitted and fixed with necessary screws and lugs in ground floor.
Grill weighing above 10 Kg./sq.mtr and up to 16 Kg./sq. mtr.
b). In 1st Floor</t>
  </si>
  <si>
    <t>a) M.S.or W.I. Ornamental grill of approved design joints
continuously welded with M.S, W.I. Flats and bars of windows, railing etc. fitted and fixed with necessary screws and lugs in ground floor.
Grill weighing above 10 Kg./sq.mtr and up to 16 Kg./sq. mtr.
c). In 2nd Floor</t>
  </si>
  <si>
    <t>a) M.S.or W.I. Ornamental grill of approved design joints
continuously welded with M.S, W.I. Flats and bars of windows, railing etc. fitted and fixed with necessary screws and lugs in ground floor.
Grill weighing above 10 Kg./sq.mtr and up to 16 Kg./sq. mtr.
d). In 3rd Floor</t>
  </si>
  <si>
    <t>a) M.S.or W.I. Ornamental grill of approved design joints
continuously welded with M.S, W.I. Flats and bars of windows, railing etc. fitted and fixed with necessary screws and lugs in ground floor.
Grill weighing above 10 Kg./sq.mtr and up to 16 Kg./sq. mtr.
e). In 4th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</si>
  <si>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a). In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</si>
  <si>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</si>
  <si>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</si>
  <si>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d). In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</si>
  <si>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b). In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</si>
  <si>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</si>
  <si>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d). In 3rd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</si>
  <si>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a). In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</si>
  <si>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</si>
  <si>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Extra rate for using water proofing and plasticising admixture @ 0.2% by weight of cement (or at manufacturer's specified rate) for concrete of various grades.</t>
  </si>
  <si>
    <t>Supplying bubble free float glass of approved make and brand conforming to IS: 2835-1987.
4mm thick clear glass.</t>
  </si>
  <si>
    <t>kg</t>
  </si>
  <si>
    <t>Labour for dismantling G.I. pipe with fittings.
25 mm</t>
  </si>
  <si>
    <t>Labour for dismantling G.I. pipe with fittings.
32 mm</t>
  </si>
  <si>
    <t>Labour for dismantling G.I. pipe with fittings.
40 mm</t>
  </si>
  <si>
    <t>Labour for dismantling G.I. pipe with fittings.
50 mm</t>
  </si>
  <si>
    <t xml:space="preserve">Supplying, fitting and fixing Peet's valve fullway gunmetal standard pattern best quality of approved brand bearing I.S.I. marking with fittings
(tested to 21 kg per sq. cm.). 
25 mm dia </t>
  </si>
  <si>
    <t xml:space="preserve">Supplying, fitting and fixing gunmetal wheel valve of approved brand and make tested to 21 kg per sq. cm. (for water lines only).
(i) 100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</si>
  <si>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</si>
  <si>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</si>
  <si>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</si>
  <si>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(vii) 25 mm dia </t>
  </si>
  <si>
    <t>Supply of UPVC pipes (B Type) &amp; fittings conforming to IS-13592-1992
Double Socketed 3 Meter Length
(b) 110 mm</t>
  </si>
  <si>
    <t>Supply of UPVC pipes (B Type) &amp; fittings conforming to IS-13592-1992
Double socketed 1.2 mtr length
(b) 110 mm</t>
  </si>
  <si>
    <t>Supply of UPVC pipes (B Type) &amp; fittings conforming to IS-13592-1992
Double socketed .9 mtr length
(b) 110 mm</t>
  </si>
  <si>
    <t>Supply of UPVC pipes (B Type) &amp; fittings conforming to IS-13592-1992
Double socketed .6 mtr length
(b) 110 mm</t>
  </si>
  <si>
    <t>Supply of UPVC pipes (B Type) &amp; fittings conforming to IS-13592-1992
(B). Fittings Coupler
b). 110 mm</t>
  </si>
  <si>
    <t>Supply of UPVC pipes (B Type) &amp; fittings conforming to IS-13592-1992
Plain Tee
b). 110 mm</t>
  </si>
  <si>
    <t>Supply of UPVC pipes (B Type) &amp; fittings conforming to IS-13592-1992
Plain Y
b). 110 mm</t>
  </si>
  <si>
    <t>Supply of UPVC pipes (B Type) &amp; fittings conforming to IS-13592-1992
Bend 87.5°
b). 110 mm</t>
  </si>
  <si>
    <t>Supply of UPVC pipes (B Type) &amp; fittings conforming to IS-13592-1992
Door Bend (T.S.)
b). 110 mm</t>
  </si>
  <si>
    <t>Supply of UPVC pipes (B Type) &amp; fittings conforming to IS-13592-1992
Vent Cowl
b). 110 mm</t>
  </si>
  <si>
    <t>Supply of UPVC pipes (B Type) &amp; fittings conforming to IS-13592-1992
Pipe clip
b).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</si>
  <si>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</si>
  <si>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Mtr</t>
  </si>
  <si>
    <t>Each set</t>
  </si>
  <si>
    <t>Supplying, fitting and fixing low-down cistern parts.
(ii) Outlet Assembly</t>
  </si>
  <si>
    <t>Supplying, fitting and fixing low-down cistern parts.
(iii) Intlet Assembly</t>
  </si>
  <si>
    <t>Supplying, fitting and fixing low-down cistern parts.
(iv) Rubber Kid</t>
  </si>
  <si>
    <t>Supplying, fitting and fixing low-down cistern parts.
(v) Knob</t>
  </si>
  <si>
    <t>Supplying, fitting and fixing low-down cistern parts.
(vi) Brackets (pair)</t>
  </si>
  <si>
    <t>Supplying, fitting and fixing low-down cistern parts.
b). E. W.C. &amp; Anglo-Indian W.C.</t>
  </si>
  <si>
    <t>Refixing wash basin with brackets with or without waste fittings.</t>
  </si>
  <si>
    <t>Dismantling pillar cock of wash basin.</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</si>
  <si>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</si>
  <si>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bib cock or stop cock.
(d) (i) Chromium plated angular Stop Cock with wall flange (Equivalent to Code No. 5053 &amp; Model - Florentine of Jaquar or similar brand).</t>
  </si>
  <si>
    <t>plain Floor Trap with Top tile &amp; Strainer
75 mm</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</si>
  <si>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</si>
  <si>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</si>
  <si>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</si>
  <si>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glass shelf with aluminium guard rails.
(a) Ordinary type with 5.5 mm sheet glass  600 mm X 125 mm</t>
  </si>
  <si>
    <t>Supplying, fitting and fixing soap holder. Fibre Glass</t>
  </si>
  <si>
    <t>Supplying, fitting and fixing towel rail with two brackets.
Aluminium
(iii) 25 mm dia. and 750 mm long</t>
  </si>
  <si>
    <t>Dismantling G.I. tank including disconnecting pipe connection.</t>
  </si>
  <si>
    <t xml:space="preserve">Labour for hoisting plastic water storage tank.
(ii) Above 1500 litre upto 5000 litre capacity.
(a) Upto 1st story from G.L. </t>
  </si>
  <si>
    <t xml:space="preserve">Labour for hoisting plastic water storage tank.
(ii) Above 1500 litre upto 5000 litre capacity.
(b) Extra for each additional story </t>
  </si>
  <si>
    <t>Labour for punching hole in plastic water storage tank upto 50 mm dia.</t>
  </si>
  <si>
    <t>item</t>
  </si>
  <si>
    <t>Supply of   4ft. Long 20 watt single  LEDTube Light fittings(Make-crompton  LTT 8-20-865 , IGP 131 LT 8-16)</t>
  </si>
  <si>
    <t>Fixing only single/twin fluorescent light fittings complete with all accessories directly on wall/ceiling/ HW  round block and suitable size of MS fastener.</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</si>
  <si>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</si>
  <si>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</si>
  <si>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</si>
  <si>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nos</t>
  </si>
  <si>
    <t>do</t>
  </si>
  <si>
    <t>mtr.</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</si>
  <si>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</si>
  <si>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</si>
  <si>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</si>
  <si>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</si>
  <si>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</si>
  <si>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</si>
  <si>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</si>
  <si>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</si>
  <si>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</si>
  <si>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</si>
  <si>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</si>
  <si>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</si>
  <si>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</si>
  <si>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</si>
  <si>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</si>
  <si>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</si>
  <si>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</si>
  <si>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</si>
  <si>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</si>
  <si>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</si>
  <si>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</si>
  <si>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</si>
  <si>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</si>
  <si>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</si>
  <si>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</si>
  <si>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</si>
  <si>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</si>
  <si>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</si>
  <si>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</si>
  <si>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</si>
  <si>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</si>
  <si>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</si>
  <si>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</si>
  <si>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</si>
  <si>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</si>
  <si>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</si>
  <si>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</si>
  <si>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</si>
  <si>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</si>
  <si>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</si>
  <si>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e). In 4th Floor</t>
  </si>
  <si>
    <t>Dismantling all types of masonry excepting cement concrete plain or reinforced, stacking serviceable materials at site and removing rubbish as directed within a lead of 75 m.
b). In 5th Floor</t>
  </si>
  <si>
    <t>Dismantling all types of masonry excepting cement concrete plain or reinforced, stacking serviceable materials at site and removing rubbish as directed within a lead of 75 m.
c). In 6th Floor</t>
  </si>
  <si>
    <t>Dismantling all types of masonry excepting cement concrete plain or reinforced, stacking serviceable materials at site and removing rubbish as directed within a lead of 75 m.
d). In 7th Floor</t>
  </si>
  <si>
    <t>Dismantling all types of masonry excepting cement concrete plain or reinforced, stacking serviceable materials at site and removing rubbish as directed within a lead of 75 m.
e). In 8th Floor</t>
  </si>
  <si>
    <t>Dismantling all types of masonry excepting cement concrete plain or reinforced, stacking serviceable materials at site and removing rubbish as directed within a lead of 75 m.
c). In 9th Floor</t>
  </si>
  <si>
    <t>Dismantling all types of masonry excepting cement concrete plain or reinforced, stacking serviceable materials at site and removing rubbish as directed within a lead of 75 m.
d). In 10th Floor</t>
  </si>
  <si>
    <t>Dismantling all types of masonry excepting cement concrete plain or reinforced, stacking serviceable materials at site and removing rubbish as directed within a lead of 75 m.
e). In 11th Floor</t>
  </si>
  <si>
    <t xml:space="preserve">Dismantling carefully terraced floor only (including floor finish if any) or lime terracing in ground floor roof and removing rubbish as directed within a lead of 75 m.
e). In 6th Floor
</t>
  </si>
  <si>
    <t xml:space="preserve">Dismantling carefully terraced floor only (including floor finish if any) or lime terracing in ground floor roof and removing rubbish as directed within a lead of 75 m.
l). In 11th Floor
</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</si>
  <si>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</si>
  <si>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b). In 1st Floor</t>
  </si>
  <si>
    <t>Dismantling artificial stone flooring upto 50 mm. thick by carefully chiselling without damaging the base and removing rubbish as directed within a lead of 75 m.
c). In 2nd Floor</t>
  </si>
  <si>
    <t>Dismantling artificial stone flooring upto 50 mm. thick by carefully chiselling without damaging the base and removing rubbish as directed within a lead of 75 m.
d). In 3rd Floor</t>
  </si>
  <si>
    <t>Dismantling artificial stone flooring upto 50 mm. thick by carefully chiselling without damaging the base and removing rubbish as directed within a lead of 75 m.
e). In 4th Floor</t>
  </si>
  <si>
    <t>Dismantling artificial stone flooring upto 50 mm. thick by carefully chiselling without damaging the base and removing rubbish as directed within a lead of 75 m.
b). In 5th Floor</t>
  </si>
  <si>
    <t>Dismantling artificial stone flooring upto 50 mm. thick by carefully chiselling without damaging the base and removing rubbish as directed within a lead of 75 m.
c). In 6th Floor</t>
  </si>
  <si>
    <t>Dismantling artificial stone flooring upto 50 mm. thick by carefully chiselling without damaging the base and removing rubbish as directed within a lead of 75 m.
d). In 7th Floor</t>
  </si>
  <si>
    <t>Dismantling artificial stone flooring upto 50 mm. thick by carefully chiselling without damaging the base and removing rubbish as directed within a lead of 75 m.
e). In 8th Floor</t>
  </si>
  <si>
    <t>Dismantling artificial stone flooring upto 50 mm. thick by carefully chiselling without damaging the base and removing rubbish as directed within a lead of 75 m.
c). In 9th Floor</t>
  </si>
  <si>
    <t>Dismantling artificial stone flooring upto 50 mm. thick by carefully chiselling without damaging the base and removing rubbish as directed within a lead of 75 m.
d). In 10th Floor</t>
  </si>
  <si>
    <t>Dismantling artificial stone flooring upto 50 mm. thick by carefully chiselling without damaging the base and removing rubbish as directed within a lead of 75 m.
e). In 11th Floor</t>
  </si>
  <si>
    <t>Next Lift of 6 mtr</t>
  </si>
  <si>
    <t>Taking out heavy iron grated door or window (jail pattern or existing) with locking arrangement after cutting out from walls and refixing the same including  mending all damages.[Mending charges
to be paid separately]</t>
  </si>
  <si>
    <t>Guniting concrete surface with cement mortar (25 mm nominal thick) applied with compressor after cleaning surface and spraying with epoxy
complete as per Technical specification.</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</si>
  <si>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</si>
  <si>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%Mtr.</t>
  </si>
  <si>
    <t>Brick work with 1st class bricks in cement mortar (1:6)
foundation and plinth</t>
  </si>
  <si>
    <t>Removal of defective concrete, cleaning the surface thoroughly, applying the shotcrete mixture mechanically with compressed air under pressure, comprising of cement, sand, coarse aggregates, water and quick setting compound in the proportion as per clause 2807.1., sand and coarse aggregates conforming to IS: 383 and table 1 of IS: 9012 respectively, water cement ratio ranging from 0.35 to 0.50, density of gunite not less than 2000 kg/cum, strength not less than 25 MPa and workmanship conforming to clause 2807.6. (40 mm average thickness.)</t>
  </si>
  <si>
    <t>Brick work with 1st class bricks in cement mortar (1:6)
In superstructure, ground floor</t>
  </si>
  <si>
    <t>Brick work with 1st class bricks in cement mortar (1:6)
b). In 1st Floor</t>
  </si>
  <si>
    <t>Cum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</si>
  <si>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e). In 4th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</si>
  <si>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</si>
  <si>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</si>
  <si>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d).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</si>
  <si>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e).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</si>
  <si>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</si>
  <si>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d).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</si>
  <si>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e). In 11th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</si>
  <si>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</si>
  <si>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</si>
  <si>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d).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</si>
  <si>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e).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</si>
  <si>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</si>
  <si>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d).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</si>
  <si>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e). In 11th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</si>
  <si>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</si>
  <si>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</si>
  <si>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5th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</si>
  <si>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6th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</si>
  <si>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d). In 7th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</si>
  <si>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e). In 8th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</si>
  <si>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9th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</si>
  <si>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d).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</si>
  <si>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e). In 11th Floor</t>
  </si>
  <si>
    <t>Cement washing including cleaning and smoothening surface thoroughly (cement to be used @15 kg./100 sq.m. of surface for one coat and @25 kg./100 sq.m of surface for two coats)::
External Surface
One Coat
a). In ground floor</t>
  </si>
  <si>
    <t>Cement washing including cleaning and smoothening surface thoroughly (cement to be used @15 kg./100 sq.m. of surface for one coat and @25 kg./100 sq.m of surface for two coats)::
External Surface
One Coat
b). In 1st Floor</t>
  </si>
  <si>
    <t>Cement washing including cleaning and smoothening surface thoroughly (cement to be used @15 kg./100 sq.m. of surface for one coat and @25 kg./100 sq.m of surface for two coats)::
External Surface
One Coat
c). In 2nd Floor</t>
  </si>
  <si>
    <t>Cement washing including cleaning and smoothening surface thoroughly (cement to be used @15 kg./100 sq.m. of surface for one coat and @25 kg./100 sq.m of surface for two coats)::
External Surface
One Coat
d). In 3rd Floor</t>
  </si>
  <si>
    <t>Cement washing including cleaning and smoothening surface thoroughly (cement to be used @15 kg./100 sq.m. of surface for one coat and @25 kg./100 sq.m of surface for two coats)::
External Surface
One Coat
e). In 4th Floor</t>
  </si>
  <si>
    <t>Cement washing including cleaning and smoothening surface thoroughly (cement to be used @15 kg./100 sq.m. of surface for one coat and @25 kg./100 sq.m of surface for two coats)::
External Surface
One Coat
b). In 5th Floor</t>
  </si>
  <si>
    <t>Cement washing including cleaning and smoothening surface thoroughly (cement to be used @15 kg./100 sq.m. of surface for one coat and @25 kg./100 sq.m of surface for two coats)::
External Surface
One Coat
c). In 6th Floor</t>
  </si>
  <si>
    <t>Cement washing including cleaning and smoothening surface thoroughly (cement to be used @15 kg./100 sq.m. of surface for one coat and @25 kg./100 sq.m of surface for two coats)::
External Surface
One Coat
d). In 7th Floor</t>
  </si>
  <si>
    <t>Cement washing including cleaning and smoothening surface thoroughly (cement to be used @15 kg./100 sq.m. of surface for one coat and @25 kg./100 sq.m of surface for two coats)::
External Surface
One Coat
e). In 8th Floor</t>
  </si>
  <si>
    <t>Cement washing including cleaning and smoothening surface thoroughly (cement to be used @15 kg./100 sq.m. of surface for one coat and @25 kg./100 sq.m of surface for two coats)::
External Surface
One Coat
c). In 9th Floor</t>
  </si>
  <si>
    <t>Cement washing including cleaning and smoothening surface thoroughly (cement to be used @15 kg./100 sq.m. of surface for one coat and @25 kg./100 sq.m of surface for two coats)::
External Surface
One Coat
d). In 10th Floor</t>
  </si>
  <si>
    <t>Cement washing including cleaning and smoothening surface thoroughly (cement to be used @15 kg./100 sq.m. of surface for one coat and @25 kg./100 sq.m of surface for two coats)::
External Surface
One Coat
e). In 11th Floor</t>
  </si>
  <si>
    <t>%Sq.m</t>
  </si>
  <si>
    <t>White washing including cleaning and smoothening surface thoroughly
Two coats (to be done on specific instruction).
a). In ground floor</t>
  </si>
  <si>
    <t>White washing including cleaning and smoothening surface thoroughly
Two coats (to be done on specific instruction).
b). In 1st Floor</t>
  </si>
  <si>
    <t>White washing including cleaning and smoothening surface thoroughly
Two coats (to be done on specific instruction).
c). In 2nd Floor</t>
  </si>
  <si>
    <t>White washing including cleaning and smoothening surface thoroughly
Two coats (to be done on specific instruction).
d). In 3rd Floor</t>
  </si>
  <si>
    <t>White washing including cleaning and smoothening surface thoroughly
Two coats (to be done on specific instruction).
e). In 4th Floor</t>
  </si>
  <si>
    <t>White washing including cleaning and smoothening surface thoroughly
Two coats (to be done on specific instruction).
b). In 5th Floor</t>
  </si>
  <si>
    <t>White washing including cleaning and smoothening surface thoroughly
Two coats (to be done on specific instruction).
c). In 6th Floor</t>
  </si>
  <si>
    <t>White washing including cleaning and smoothening surface thoroughly
Two coats (to be done on specific instruction).
d). In 7th Floor</t>
  </si>
  <si>
    <t>White washing including cleaning and smoothening surface thoroughly
Two coats (to be done on specific instruction).
e). In 8th Floor</t>
  </si>
  <si>
    <t>White washing including cleaning and smoothening surface thoroughly
Two coats (to be done on specific instruction).
c). In 9th Floor</t>
  </si>
  <si>
    <t>White washing including cleaning and smoothening surface thoroughly
Two coats (to be done on specific instruction).
d). In 10th Floor</t>
  </si>
  <si>
    <t>White washing including cleaning and smoothening surface thoroughly
Two coats (to be done on specific instruction).
e). In 11th Floor</t>
  </si>
  <si>
    <t>%Sq.M</t>
  </si>
  <si>
    <t>Applying decorative cement based paint of approved quality after preparing the surface including scraping the same thoroughly (plastered or concrete surface) as per manufacturer's specification..
Two Coats
a). In ground floor</t>
  </si>
  <si>
    <t>Applying decorative cement based paint of approved quality after preparing the surface including scraping the same thoroughly (plastered or concrete surface) as per manufacturer's specification..
Two Coats
b). In 1st Floor</t>
  </si>
  <si>
    <t>Applying decorative cement based paint of approved quality after preparing the surface including scraping the same thoroughly (plastered or concrete surface) as per manufacturer's specification..
Two Coats
c). In 2nd Floor</t>
  </si>
  <si>
    <t>Applying decorative cement based paint of approved quality after preparing the surface including scraping the same thoroughly (plastered or concrete surface) as per manufacturer's specification..
Two Coats
d). In 3rd Floor</t>
  </si>
  <si>
    <t>Applying decorative cement based paint of approved quality after preparing the surface including scraping the same thoroughly (plastered or concrete surface) as per manufacturer's specification..
Two Coats
e). In 4th Floor</t>
  </si>
  <si>
    <t>Applying decorative cement based paint of approved quality after preparing the surface including scraping the same thoroughly (plastered or concrete surface) as per manufacturer's specification..
Two Coats
b). In 5th Floor</t>
  </si>
  <si>
    <t>Applying decorative cement based paint of approved quality after preparing the surface including scraping the same thoroughly (plastered or concrete surface) as per manufacturer's specification..
Two Coats
c). In 6th Floor</t>
  </si>
  <si>
    <t>Applying decorative cement based paint of approved quality after preparing the surface including scraping the same thoroughly (plastered or concrete surface) as per manufacturer's specification..
Two Coats
d). In 7th Floor</t>
  </si>
  <si>
    <t>Applying decorative cement based paint of approved quality after preparing the surface including scraping the same thoroughly (plastered or concrete surface) as per manufacturer's specification..
Two Coats
e). In 8th Floor</t>
  </si>
  <si>
    <t>Applying decorative cement based paint of approved quality after preparing the surface including scraping the same thoroughly (plastered or concrete surface) as per manufacturer's specification..
Two Coats
c). In 9th Floor</t>
  </si>
  <si>
    <t>Applying decorative cement based paint of approved quality after preparing the surface including scraping the same thoroughly (plastered or concrete surface) as per manufacturer's specification..
Two Coats
d). In 10th Floor</t>
  </si>
  <si>
    <t>Applying decorative cement based paint of approved quality after preparing the surface including scraping the same thoroughly (plastered or concrete surface) as per manufacturer's specification..
Two Coats
e). In 11th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</si>
  <si>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a).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</si>
  <si>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5th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</si>
  <si>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6th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</si>
  <si>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d). In 7th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</si>
  <si>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e). In 8th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</si>
  <si>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9th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</si>
  <si>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d). In 10th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</si>
  <si>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</si>
  <si>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In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</si>
  <si>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In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</si>
  <si>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In 2nd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</si>
  <si>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In 3rd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</si>
  <si>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e). In 4th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</si>
  <si>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b). In 5th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</si>
  <si>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In 6th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</si>
  <si>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In 7th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</si>
  <si>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e). In 8th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</si>
  <si>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c). In 9th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</si>
  <si>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In 10th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</si>
  <si>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d). In 11th Floor</t>
  </si>
  <si>
    <t>Extra cost of labour for prefinished and premoulded Nosing to treads of steps, railing, window sill etc. of Kota Stone.</t>
  </si>
  <si>
    <t>Extra cost of labour for grinding Kota Stone Floor in treads and riser of Steps.</t>
  </si>
  <si>
    <t>m</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</si>
  <si>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a). In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</si>
  <si>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b). In 1st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</si>
  <si>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c). In 2nd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</si>
  <si>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d). In 3rd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</si>
  <si>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e). In 4th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</si>
  <si>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b). In 5th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</si>
  <si>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c). In 6th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</si>
  <si>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d). In 7th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</si>
  <si>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e). In 8th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</si>
  <si>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c). In 9th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</si>
  <si>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d). In 10th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</si>
  <si>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d). In 11th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</si>
  <si>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a). In ground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</si>
  <si>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b). In 1st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</si>
  <si>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c). In 2nd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</si>
  <si>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d). In 3rd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</si>
  <si>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e). In 4th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</si>
  <si>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b). In 5th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</si>
  <si>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c). In 6th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</si>
  <si>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d). In 7th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</si>
  <si>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e). In 8th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</si>
  <si>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c). In 9th Floor</t>
  </si>
  <si>
    <t>Supplying, fitting &amp; fixing granite slabs 15mm to 18 mm. thick with uniform texture &amp; without decorative veins in columns, wall, facia,rise etc. with 15 mm thick [avg] cement mortar (1:2) including making suitable arrangements to hold the stones properly by brass / copper hooks including pointing in cement mortar (1:2) (1 white cement : 2 marble dust) with admixture of pigment matching the stone shades all complete as per direction of the Engineer-in-charge including cost of all materials, labours, scaffolding, staging, curing and roughening of concrete surface complete. [Using cement slurry at back side of granite @ 4.4 kg/sq.m &amp; white cement slurry for joint filling @ 1.8 kg/sq.m]In ground floor
Area of each Granite slab above 1.00 Square meter.
d). In 10th Floor</t>
  </si>
  <si>
    <t>Ordinary Cement concrete (mix 1:2:4) with graded stone chips (6mm nominal size) excluding shuttering and reinforcement,if any, in gound floor as per relevant IS codes. Ground Floor
Pakur variety
 In 2nd Floor</t>
  </si>
  <si>
    <t>Ordinary Cement concrete (mix 1:2:4) with graded stone chips (6mm nominal size) excluding shuttering and reinforcement,if any, in gound floor as per relevant IS codes. Ground Floor
Pakur variety
l). In 11th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</si>
  <si>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a). In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</si>
  <si>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b). In 1st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</si>
  <si>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c). In 2nd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</si>
  <si>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d). In 3rd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</si>
  <si>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e). In 4th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</si>
  <si>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l). In 11th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</si>
  <si>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f). In 5th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</si>
  <si>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g). In 6th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</si>
  <si>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h). In 7th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</si>
  <si>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i). In 8th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</si>
  <si>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j). In 9th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</si>
  <si>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320 Kg of cement with super plasticiser per cubic meter of controlled concrete but actual consumption will be determined on the basis of preliminary test and job mix foumula. In ground floor and foundation. [using concrete mixture] M 30 Grade
k). In 10th Floor</t>
  </si>
  <si>
    <t xml:space="preserve">Ordinary Cement concrete (mix 1:1.5:3) with graded stone chips (20 mm nominal size) excluding shuttering and reinforcement if any, in ground floor as per relevant IS codes.
(i) Pakur Variety
e). In 6th Floor
</t>
  </si>
  <si>
    <t xml:space="preserve">Ordinary Cement concrete (mix 1:1.5:3) with graded stone chips (20 mm nominal size) excluding shuttering and reinforcement if any, in ground floor as per relevant IS codes.
(i) Pakur Variety
l). In 11th Floor
</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</si>
  <si>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
Note:- (1) The elevational area of the scaffolding shall be measured for payment purpose.(2) The payment will be made once only for execution of all items for such works.</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</si>
  <si>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l). In 11th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</si>
  <si>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k). In 10th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</si>
  <si>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j). In 9th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</si>
  <si>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i). In 8th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</si>
  <si>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h). In 7th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</si>
  <si>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g). In 6th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</si>
  <si>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f). In 5th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</si>
  <si>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a). In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</si>
  <si>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b). In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</si>
  <si>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c). In 2nd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</si>
  <si>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d). In 3rd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</si>
  <si>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e). In 4th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</si>
  <si>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f). In 5th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</si>
  <si>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g). In 6th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</si>
  <si>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h). In 7th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</si>
  <si>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i). In 8th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</si>
  <si>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j). In 9th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</si>
  <si>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k). In 10th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</si>
  <si>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l). In 11th Floor</t>
  </si>
  <si>
    <t>a) M.S.or W.I. Ornamental grill of approved design joints
continuously welded with M.S, W.I. Flats and bars of windows, railing etc. fitted and fixed with necessary screws and lugs in ground floor.
Grill weighing above 10 Kg./sq.mtr and up to 16 Kg./sq. mtr.
f). In 5th Floor</t>
  </si>
  <si>
    <t>a) M.S.or W.I. Ornamental grill of approved design joints
continuously welded with M.S, W.I. Flats and bars of windows, railing etc. fitted and fixed with necessary screws and lugs in ground floor.
Grill weighing above 10 Kg./sq.mtr and up to 16 Kg./sq. mtr.
g). In 6th Floor</t>
  </si>
  <si>
    <t>a) M.S.or W.I. Ornamental grill of approved design joints
continuously welded with M.S, W.I. Flats and bars of windows, railing etc. fitted and fixed with necessary screws and lugs in ground floor.
Grill weighing above 10 Kg./sq.mtr and up to 16 Kg./sq. mtr.
h). In 7th Floor</t>
  </si>
  <si>
    <t>a) M.S.or W.I. Ornamental grill of approved design joints
continuously welded with M.S, W.I. Flats and bars of windows, railing etc. fitted and fixed with necessary screws and lugs in ground floor.
Grill weighing above 10 Kg./sq.mtr and up to 16 Kg./sq. mtr.
i). In 8th Floor</t>
  </si>
  <si>
    <t>a) M.S.or W.I. Ornamental grill of approved design joints
continuously welded with M.S, W.I. Flats and bars of windows, railing etc. fitted and fixed with necessary screws and lugs in ground floor.
Grill weighing above 10 Kg./sq.mtr and up to 16 Kg./sq. mtr.
j). In 9th Floor</t>
  </si>
  <si>
    <t>a) M.S.or W.I. Ornamental grill of approved design joints
continuously welded with M.S, W.I. Flats and bars of windows, railing etc. fitted and fixed with necessary screws and lugs in ground floor.
Grill weighing above 10 Kg./sq.mtr and up to 16 Kg./sq. mtr.
k). In 10th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</si>
  <si>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a). In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</si>
  <si>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b). In 1st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</si>
  <si>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c). In 2nd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</si>
  <si>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d). In 3rd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</si>
  <si>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e). In 4th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</si>
  <si>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f). In 5th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</si>
  <si>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 In 6th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</si>
  <si>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h). In 7th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</si>
  <si>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i). In 8th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</si>
  <si>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j). In 9th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</si>
  <si>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k). In 10th Floor</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</si>
  <si>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</si>
  <si>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</si>
  <si>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Taking out old iron higes and fitting, fixing the same with new steel screws. 125 mm. Long butt hinge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</si>
  <si>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</si>
  <si>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Cutting chase upto 125 x 150 mm. and subsequent
mending of damages.
(a) in brick wall [Cement-3.6 Kg/Mtr]</t>
  </si>
  <si>
    <t>(b) in concrete wall [Cement-3.6 Kg/Mtr]</t>
  </si>
  <si>
    <t>Anti-termite treatment to the soil under floor with chemical emulsion by admixing chloropyrofos emulsifiable concentrate (1% concentration) with water by weight including drilling vertically 12mm. dia holes at the junction of floor and wall at 300mm. interval to reach the soil below using hand operated pressure pump to squirt chemical emulsion into the pump to squirt chemical emulsion into the holes at the rate of one litre per hole. The holes shall be sealed after operation to match with the existing floor. The entire work is to be carried out as per specification
laid down in para 4.3.1.4 of code I.S.-6313 (Part-III)- 1981.</t>
  </si>
  <si>
    <t>125 mm. thick brick work with 1st class bricks in cement mortar (1:4) in
ground floor.
a). In ground floor</t>
  </si>
  <si>
    <t>125 mm. thick brick work with 1st class bricks in cement mortar (1:4) in
ground floor.
b). In 1st Floor</t>
  </si>
  <si>
    <t>125 mm. thick brick work with 1st class bricks in cement mortar (1:4) in
ground floor.
c). In 2nd Floor</t>
  </si>
  <si>
    <t>125 mm. thick brick work with 1st class bricks in cement mortar (1:4) in
ground floor.
d). In 3rd Floor</t>
  </si>
  <si>
    <t>125 mm. thick brick work with 1st class bricks in cement mortar (1:4) in
ground floor.
e). In 4th Floor</t>
  </si>
  <si>
    <t>125 mm. thick brick work with 1st class bricks in cement mortar (1:4) in
ground floor.
f). In 5th Floor</t>
  </si>
  <si>
    <t>125 mm. thick brick work with 1st class bricks in cement mortar (1:4) in
ground floor.
g). In 6th Floor</t>
  </si>
  <si>
    <t>125 mm. thick brick work with 1st class bricks in cement mortar (1:4) in
ground floor.
h). In 7th Floor</t>
  </si>
  <si>
    <t>125 mm. thick brick work with 1st class bricks in cement mortar (1:4) in
ground floor.
i). In 8th Floor</t>
  </si>
  <si>
    <t>125 mm. thick brick work with 1st class bricks in cement mortar (1:4) in
ground floor.
j). In 9th Floor</t>
  </si>
  <si>
    <t>125 mm. thick brick work with 1st class bricks in cement mortar (1:4) in
ground floor.
k). In 10th Floor</t>
  </si>
  <si>
    <t>125 mm. thick brick work with 1st class bricks in cement mortar (1:4) in
ground floor.
l). In 11th Floor</t>
  </si>
  <si>
    <t>Cleaning the walls and ceiling by scraping, sand papering and smoothening down the surface including putting.</t>
  </si>
  <si>
    <t>Neat cement punning about 1.5mm thick in wall, dado, window sill, floor etc.
NOTE:Cement 0.152 cu.m per100 sq.m.</t>
  </si>
  <si>
    <t>Rendering the Surface of walls and ceiling with White Cement base WATER PROOF wall putty of approved make &amp; brand.(1.5 mm thick)
a). In ground floor</t>
  </si>
  <si>
    <t>Rendering the Surface of walls and ceiling with White Cement base WATER PROOF wall putty of approved make &amp; brand.(1.5 mm thick)
b). In 1st Floor</t>
  </si>
  <si>
    <t>Rendering the Surface of walls and ceiling with White Cement base WATER PROOF wall putty of approved make &amp; brand.(1.5 mm thick)
c). In 2nd Floor</t>
  </si>
  <si>
    <t>Rendering the Surface of walls and ceiling with White Cement base WATER PROOF wall putty of approved make &amp; brand.(1.5 mm thick)
d). In 3rd Floor</t>
  </si>
  <si>
    <t>Rendering the Surface of walls and ceiling with White Cement base WATER PROOF wall putty of approved make &amp; brand.(1.5 mm thick)
e). In 4th Floor</t>
  </si>
  <si>
    <t>Rendering the Surface of walls and ceiling with White Cement base WATER PROOF wall putty of approved make &amp; brand.(1.5 mm thick)
f). In 5th Floor</t>
  </si>
  <si>
    <t>Rendering the Surface of walls and ceiling with White Cement base WATER PROOF wall putty of approved make &amp; brand.(1.5 mm thick)
g). In 6th Floor</t>
  </si>
  <si>
    <t>Rendering the Surface of walls and ceiling with White Cement base WATER PROOF wall putty of approved make &amp; brand.(1.5 mm thick)
h). In 7th Floor</t>
  </si>
  <si>
    <t>Rendering the Surface of walls and ceiling with White Cement base WATER PROOF wall putty of approved make &amp; brand.(1.5 mm thick)
i). In 8th Floor</t>
  </si>
  <si>
    <t>Rendering the Surface of walls and ceiling with White Cement base WATER PROOF wall putty of approved make &amp; brand.(1.5 mm thick)
j). In 9th Floor</t>
  </si>
  <si>
    <t>Rendering the Surface of walls and ceiling with White Cement base WATER PROOF wall putty of approved make &amp; brand.(1.5 mm thick)
k). In 10th Floor</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</si>
  <si>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Two Coats
Solvent based interior grade Acrylic Primer</t>
  </si>
  <si>
    <t>Supplying, fitting and fixing Black Stone slab used in Kitchen slab, alcove, wardrobe etc. laid and jointed with necessary adhesive Cement mortar (1:2) including grinding or polishing as per direction of Engineer-in -Charge in Ground Floor.
Slab Thickness 20 to 25 mm
a). In ground floor</t>
  </si>
  <si>
    <t>Supplying, fitting and fixing Black Stone slab used in Kitchen slab, alcove, wardrobe etc. laid and jointed with necessary adhesive Cement mortar (1:2) including grinding or polishing as per direction of Engineer-in -Charge in Ground Floor.
Slab Thickness 20 to 25 mm
f). In 5th Floor</t>
  </si>
  <si>
    <t>Supplying, fitting and fixing Black Stone slab used in Kitchen slab, alcove, wardrobe etc. laid and jointed with necessary adhesive Cement mortar (1:2) including grinding or polishing as per direction of Engineer-in -Charge in Ground Floor.
Slab Thickness 20 to 25 mm
g). In 6th Floor</t>
  </si>
  <si>
    <t>Supplying, fitting and fixing Black Stone slab used in Kitchen slab, alcove, wardrobe etc. laid and jointed with necessary adhesive Cement mortar (1:2) including grinding or polishing as per direction of Engineer-in -Charge in Ground Floor.
Slab Thickness 20 to 25 mm
h). In 7th Floor</t>
  </si>
  <si>
    <t>Supplying, fitting and fixing Black Stone slab used in Kitchen slab, alcove, wardrobe etc. laid and jointed with necessary adhesive Cement mortar (1:2) including grinding or polishing as per direction of Engineer-in -Charge in Ground Floor.
Slab Thickness 20 to 25 mm
i). In 8th Floor</t>
  </si>
  <si>
    <t>Supplying, fitting and fixing Black Stone slab used in Kitchen slab, alcove, wardrobe etc. laid and jointed with necessary adhesive Cement mortar (1:2) including grinding or polishing as per direction of Engineer-in -Charge in Ground Floor.
Slab Thickness 20 to 25 mm
j). In 9th Floor</t>
  </si>
  <si>
    <t>Supplying, fitting and fixing Black Stone slab used in Kitchen slab, alcove, wardrobe etc. laid and jointed with necessary adhesive Cement mortar (1:2) including grinding or polishing as per direction of Engineer-in -Charge in Ground Floor.
Slab Thickness 20 to 25 mm
k). In 10th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</si>
  <si>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a). In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</si>
  <si>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f). In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</si>
  <si>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g). In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</si>
  <si>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h). In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</si>
  <si>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i). In 8th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</si>
  <si>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j). In 9th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</si>
  <si>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k). In 10th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</si>
  <si>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a). In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</si>
  <si>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</si>
  <si>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c). In 2nd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</si>
  <si>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d). In 3rd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</si>
  <si>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e). In 4th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</si>
  <si>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f). In 5th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</si>
  <si>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g). In 6th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</si>
  <si>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h). In 7th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</si>
  <si>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i). In 8th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</si>
  <si>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j). In 9th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</si>
  <si>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Floor
With Polymerised Adhesive and Epoxy grout pointing
including spacer- 2 mm ( When Tiles are laid over existing hard ready surface)
(b) Area of each tile above 0.09 Sq.m [using adhesive 4.5 mm
thick]
(i) Coloured decorative
k). In 10th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</si>
  <si>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a). In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</si>
  <si>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b). In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</si>
  <si>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c). In 2nd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</si>
  <si>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d). In 3rd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</si>
  <si>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e). In 4th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</si>
  <si>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f). In 5th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</si>
  <si>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g). In 6th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</si>
  <si>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h). In 7th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</si>
  <si>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i). In 8th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</si>
  <si>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j). In 9th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</si>
  <si>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k). In 10th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</si>
  <si>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a). In ground floor</t>
  </si>
  <si>
    <t>SSupplying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b). In 1st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</si>
  <si>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c). In 2nd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</si>
  <si>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d). In 3rd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</si>
  <si>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e). In 4th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</si>
  <si>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f). In 5th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</si>
  <si>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g). In 6th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</si>
  <si>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h). In 7th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</si>
  <si>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i). In 8th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</si>
  <si>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j). In 9th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</si>
  <si>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k). In 10th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</si>
  <si>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e). In 4th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</si>
  <si>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f). In 5th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</si>
  <si>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 In 6th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</si>
  <si>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h). In 7th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</si>
  <si>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i). In 8th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</si>
  <si>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j). In 9th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</si>
  <si>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k). In 10th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</si>
  <si>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e). In 4th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</si>
  <si>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f). In 5th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</si>
  <si>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g). In 6th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</si>
  <si>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h). In 7th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</si>
  <si>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i). In 8th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</si>
  <si>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j). In 9th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</si>
  <si>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k). In 10th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</si>
  <si>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a). In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</si>
  <si>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b). In 1st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</si>
  <si>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c). In 2nd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</si>
  <si>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d). In 3rd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</si>
  <si>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e). In 4th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</si>
  <si>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f). In 5th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</si>
  <si>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g). In 6th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</si>
  <si>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h). In 7th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</si>
  <si>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i). In 8th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</si>
  <si>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j). In 9th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</si>
  <si>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k). In 10th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</si>
  <si>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l). In 11th Floor</t>
  </si>
  <si>
    <t>Applying Exterior grade Acrylic primer of approved quality and brand on plastered or cencrete surface old or new surface to receive decorative textured (matt finish) or smooth finish acrylic exterior emulsion paint including scraping and preparing the surface throughly, complete as per manufacturer's specification and as per direction of the EIC.
Two Coats
In Ground Floor:</t>
  </si>
  <si>
    <t>Protective and Decorative Acrylic exterior emulsion paint of approved quality, as per manufacturer's specification and as per direction of Engineer-in-Charge to be applied over acrylic primer as required. The rate includes cost of material, labour, scaffolding and all incidental charges but excluding the cost of primer.
Two Coats
In Ground Floor:
Premium 100% Acrylic Emulsion</t>
  </si>
  <si>
    <t>Providing and fixing at or near ground level precast cement concrete in kerbs (size: 410 mm x 310 mm x width 150 mm at bottom with circular nosing at top) (Nano kerb) of cement concreat M25 Grade without reinforcement, fixing as per approved pattern and setting in position at site after preparing the bed grade and slopes by laying Cement concrete with jhama khoa (1:4:8) as per specification and direction of Engineer-in- Charge including filling of joints with 10 mm thick cement morter (3:1) and back filling the vertical piece properly with earth duly compacted and curing the morter joints for atleast 3 days including cost and carriage of all materials complete.</t>
  </si>
  <si>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 materials.
Planting hedge plants in two rows at 30cm apart</t>
  </si>
  <si>
    <t>Granular Sub-base with Graded Material
Plant Mix Method:
Construction of granular sub-base by providing graded material, mixing in Wet Mix Plant at OMC, carriage of mixed material to work site, spreading in uniform layers with Motor grader on prepared surface in proper grade and camber, compacting with vibratory power roller to achieve the desired density, including lighting, guarding, barricading, including cost of all materials, machinery, tools and plants and cost of quality control complete as per Clause 401 of Specifications for Road &amp; Bridge Works of
MoRT&amp;H (5th Revision).
(ii) Grading – II</t>
  </si>
  <si>
    <t>Providing, laying, spreading and compacting stone aggregates of specific sizes to water bound macadam specification including spreading in uniform thickness, hand packing, rolling with vibratory roller 8-10 tonnes in stages to proper grade and camber, applying and brooming requisite type of screening / binding materials to fill up the interstices of coarse aggregate, watering including lighting, guarding, barricading and making necessary earthen bundh of one metre width on each side and preparing the bed by necessary cutting or filling, including cost of all materials and hire and labour charges of all men and machinery and compacting to the required density, as per Clause 404 of Specifications for Road &amp; Bridge Works
of MoRT&amp;H (5th Revision).
Grading-I Aggregate (63 mm to 45 mm) Using
Stone Screening Type A (13.2 mm)</t>
  </si>
  <si>
    <t>Supplying &amp; laying as per IRC-SP:063-2004 paver unit of any shade of approved quality as per relevant IS code, laid in pattern as directed in pavement, footpath, driveway (paver block only), etc including necessary underlay complete in all respect with all labour and material.
[Border concrete if necessary to be paid separately].
Note: Sub-grade CBR should not be less than 5.
60 mm thick interlocking designer concrete paver block M-35 grade for light-traffic zone,commercial &amp; office complex,tourist resort as per IS: 15658-2006 (over 20-40 mm medium sand bed on 250mm thk WBM/ WMM base course &amp; 250 mm thk bound gnaular /granular sub-base course including cost of sand for sand bed but excluding cost of base ,sub-base course &amp; subgrade preparation.)
Coloured Decorative</t>
  </si>
  <si>
    <t>Box cutting or filling in Road embankment in all sorts of soil including spreading the spoils properly over the flank as necessary or on berm to approximate grade &amp; camber and rolling the sub-grade with power roller to proper camber and grade as per direction and satisfaction of Engineer-in-charge including uprooting and removing plants and jungles when and where necessary.
Upto 600 mm Depth</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</si>
  <si>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</si>
  <si>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(a) On timber or plastered surface :
With super gloss (hi-gloss) -
(iv) Two coats (with any shade except white)</t>
  </si>
  <si>
    <t>Light duty gully pit cover (yard gully) with with frame and hinge arrangement for opening of size
Cover: 300 mm X 275 mm X 30 mm
Frame: 450 mm X 375 mm X 75 mm
opening: 300mm x 225mm
Weight: 43 kg (approx)</t>
  </si>
  <si>
    <t>Iron butt hinges of approved quality fitted and fixed with steel screws, with ISI
mark.100mm. X 50mm. X 1.25mm.</t>
  </si>
  <si>
    <t>Brass hasp bolt of approved quality fitted and fixed complete (oxidised) with
16mm dia rod with centre bolt and round fitting.
(b) 250mm long.</t>
  </si>
  <si>
    <t>Repairing works
Supplying, fitting and fixing low-down cistern parts.
(i) Internal fittings for cistern complete of approved make.</t>
  </si>
  <si>
    <t>Dismantling flush pipe of water closet.</t>
  </si>
  <si>
    <t>Refixing flush pipe of water closet.</t>
  </si>
  <si>
    <t>Removing sludge from septic tank, soak well etc. by methor labour including disposal of the same outside the compound as directed
Upto 30 users:-
ii) Beyond a lead of 150 metre and outside the Municipal limit</t>
  </si>
  <si>
    <t>Supplying,fitting and fixing brass ferrule including connection with G.I. pipes of TATA make of following dia. and upto 450 mm long with screw,jamnut,sockets etc.,complete in all respect, including cutting trenches in all sorts of soil and filling up the trenches as per direction of the Engineer - in - Charge.
i) 25 mm dia.</t>
  </si>
  <si>
    <t>Supplying, fitting and fixing bib cock or stop cock.
(b) (i) Chromium plated Stop Cock (Equivalent to Code No. 513(A) &amp; 513(B) &amp; Model - Tropical / Sumthing Special of ESSCO or similar brand</t>
  </si>
  <si>
    <t>Supplying, fitting and fixing pedestal of approved make for wash basin
(white)</t>
  </si>
  <si>
    <t>Supplying, fitting and fixing Anglo-Indian W.C. in white glazed vitreous china ware of approved make complete in position with necessary bolts, nuts etc. with 'P' Trap (With Vent)</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</si>
  <si>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</si>
  <si>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32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</si>
  <si>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</si>
  <si>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
50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</si>
  <si>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</si>
  <si>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</si>
  <si>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</si>
  <si>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 xml:space="preserve">Supply of UPVC pipes (B Type) &amp; fittings conforming to IS-13592-1992
Double Socketed 3 Meter Length
(a) 75 mm </t>
  </si>
  <si>
    <t>Supply of UPVC pipes (B Type) &amp; fittings conforming to IS-13592-1992
Bend 45°
b). 110 mm</t>
  </si>
  <si>
    <t>125/110 P Trap With W.C. Ring 75 mm</t>
  </si>
  <si>
    <t>Reducer Tee 110x75mm 75 mm</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</si>
  <si>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</si>
  <si>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</si>
  <si>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</si>
  <si>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</si>
  <si>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</si>
  <si>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</si>
  <si>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</si>
  <si>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</si>
  <si>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</si>
  <si>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</si>
  <si>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</si>
  <si>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</si>
  <si>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</si>
  <si>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</si>
  <si>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</si>
  <si>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</si>
  <si>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</si>
  <si>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</si>
  <si>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</si>
  <si>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</si>
  <si>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</si>
  <si>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</si>
  <si>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</si>
  <si>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</si>
  <si>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</si>
  <si>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</si>
  <si>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</si>
  <si>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</si>
  <si>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</si>
  <si>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</si>
  <si>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</si>
  <si>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</si>
  <si>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</si>
  <si>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</si>
  <si>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</si>
  <si>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</si>
  <si>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</si>
  <si>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</si>
  <si>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</si>
  <si>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</si>
  <si>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</si>
  <si>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</si>
  <si>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</si>
  <si>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</si>
  <si>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</si>
  <si>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</si>
  <si>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</si>
  <si>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</si>
  <si>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</si>
  <si>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</si>
  <si>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</si>
  <si>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</si>
  <si>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</si>
  <si>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</si>
  <si>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</si>
  <si>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</si>
  <si>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</si>
  <si>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</si>
  <si>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</si>
  <si>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</si>
  <si>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</si>
  <si>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</si>
  <si>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</si>
  <si>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</si>
  <si>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</si>
  <si>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</si>
  <si>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</si>
  <si>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</si>
  <si>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</si>
  <si>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</si>
  <si>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</si>
  <si>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</si>
  <si>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</si>
  <si>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</si>
  <si>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</si>
  <si>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</si>
  <si>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</si>
  <si>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</si>
  <si>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</si>
  <si>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</si>
  <si>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</si>
  <si>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</si>
  <si>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</si>
  <si>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</si>
  <si>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</si>
  <si>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</si>
  <si>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</si>
  <si>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</si>
  <si>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</si>
  <si>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</si>
  <si>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BI01010001010000000000000515BI0100001417</t>
  </si>
  <si>
    <t>BI01010001010000000000000515BI0100001418</t>
  </si>
  <si>
    <t>BI01010001010000000000000515BI0100001419</t>
  </si>
  <si>
    <t>BI01010001010000000000000515BI0100001420</t>
  </si>
  <si>
    <t>BI01010001010000000000000515BI0100001421</t>
  </si>
  <si>
    <t>BI01010001010000000000000515BI0100001422</t>
  </si>
  <si>
    <t>BI01010001010000000000000515BI0100001423</t>
  </si>
  <si>
    <t>BI01010001010000000000000515BI0100001424</t>
  </si>
  <si>
    <t>BI01010001010000000000000515BI0100001425</t>
  </si>
  <si>
    <t>BI01010001010000000000000515BI0100001426</t>
  </si>
  <si>
    <t>BI01010001010000000000000515BI0100001427</t>
  </si>
  <si>
    <t>BI01010001010000000000000515BI0100001428</t>
  </si>
  <si>
    <t>BI01010001010000000000000515BI0100001429</t>
  </si>
  <si>
    <t>BI01010001010000000000000515BI0100001430</t>
  </si>
  <si>
    <t>BI01010001010000000000000515BI0100001431</t>
  </si>
  <si>
    <t>BI01010001010000000000000515BI0100001432</t>
  </si>
  <si>
    <t>BI01010001010000000000000515BI0100001433</t>
  </si>
  <si>
    <t>BI01010001010000000000000515BI0100001434</t>
  </si>
  <si>
    <t>BI01010001010000000000000515BI0100001435</t>
  </si>
  <si>
    <t>BI01010001010000000000000515BI0100001436</t>
  </si>
  <si>
    <t>BI01010001010000000000000515BI0100001437</t>
  </si>
  <si>
    <t>BI01010001010000000000000515BI0100001438</t>
  </si>
  <si>
    <t>BI01010001010000000000000515BI0100001439</t>
  </si>
  <si>
    <t>BI01010001010000000000000515BI0100001440</t>
  </si>
  <si>
    <t>BI01010001010000000000000515BI0100001441</t>
  </si>
  <si>
    <t>BI01010001010000000000000515BI0100001442</t>
  </si>
  <si>
    <t>BI01010001010000000000000515BI0100001443</t>
  </si>
  <si>
    <t>BI01010001010000000000000515BI0100001444</t>
  </si>
  <si>
    <t>BI01010001010000000000000515BI0100001445</t>
  </si>
  <si>
    <t>BI01010001010000000000000515BI0100001446</t>
  </si>
  <si>
    <t>BI01010001010000000000000515BI0100001447</t>
  </si>
  <si>
    <t>BI01010001010000000000000515BI0100001448</t>
  </si>
  <si>
    <t>BI01010001010000000000000515BI0100001449</t>
  </si>
  <si>
    <t>BI01010001010000000000000515BI0100001450</t>
  </si>
  <si>
    <t>BI01010001010000000000000515BI0100001451</t>
  </si>
  <si>
    <t>BI01010001010000000000000515BI0100001452</t>
  </si>
  <si>
    <t>BI01010001010000000000000515BI0100001453</t>
  </si>
  <si>
    <t>BI01010001010000000000000515BI0100001454</t>
  </si>
  <si>
    <t>BI01010001010000000000000515BI0100001455</t>
  </si>
  <si>
    <t>BI01010001010000000000000515BI0100001456</t>
  </si>
  <si>
    <t>BI01010001010000000000000515BI0100001457</t>
  </si>
  <si>
    <t>BI01010001010000000000000515BI0100001458</t>
  </si>
  <si>
    <t>BI01010001010000000000000515BI0100001459</t>
  </si>
  <si>
    <t>BI01010001010000000000000515BI0100001460</t>
  </si>
  <si>
    <t>BI01010001010000000000000515BI0100001461</t>
  </si>
  <si>
    <t>BI01010001010000000000000515BI0100001462</t>
  </si>
  <si>
    <t>BI01010001010000000000000515BI0100001463</t>
  </si>
  <si>
    <t>BI01010001010000000000000515BI0100001464</t>
  </si>
  <si>
    <t>BI01010001010000000000000515BI0100001465</t>
  </si>
  <si>
    <t>BI01010001010000000000000515BI0100001466</t>
  </si>
  <si>
    <t>BI01010001010000000000000515BI0100001467</t>
  </si>
  <si>
    <t>BI01010001010000000000000515BI0100001468</t>
  </si>
  <si>
    <t>BI01010001010000000000000515BI0100001469</t>
  </si>
  <si>
    <t>BI01010001010000000000000515BI0100001470</t>
  </si>
  <si>
    <t>BI01010001010000000000000515BI0100001471</t>
  </si>
  <si>
    <t>BI01010001010000000000000515BI0100001472</t>
  </si>
  <si>
    <t>BI01010001010000000000000515BI0100001473</t>
  </si>
  <si>
    <t>BI01010001010000000000000515BI0100001474</t>
  </si>
  <si>
    <t>BI01010001010000000000000515BI0100001475</t>
  </si>
  <si>
    <t>BI01010001010000000000000515BI0100001476</t>
  </si>
  <si>
    <t>BI01010001010000000000000515BI0100001477</t>
  </si>
  <si>
    <t>BI01010001010000000000000515BI0100001478</t>
  </si>
  <si>
    <t>BI01010001010000000000000515BI0100001479</t>
  </si>
  <si>
    <t>BI01010001010000000000000515BI0100001480</t>
  </si>
  <si>
    <t>BI01010001010000000000000515BI0100001481</t>
  </si>
  <si>
    <t>BI01010001010000000000000515BI0100001482</t>
  </si>
  <si>
    <t>BI01010001010000000000000515BI0100001483</t>
  </si>
  <si>
    <t>BI01010001010000000000000515BI0100001484</t>
  </si>
  <si>
    <t>BI01010001010000000000000515BI0100001485</t>
  </si>
  <si>
    <t>BI01010001010000000000000515BI0100001486</t>
  </si>
  <si>
    <t>BI01010001010000000000000515BI0100001487</t>
  </si>
  <si>
    <t>BI01010001010000000000000515BI0100001488</t>
  </si>
  <si>
    <t>BI01010001010000000000000515BI0100001489</t>
  </si>
  <si>
    <t>BI01010001010000000000000515BI0100001490</t>
  </si>
  <si>
    <t>BI01010001010000000000000515BI0100001491</t>
  </si>
  <si>
    <t>BI01010001010000000000000515BI0100001492</t>
  </si>
  <si>
    <t>BI01010001010000000000000515BI0100001493</t>
  </si>
  <si>
    <t>BI01010001010000000000000515BI0100001494</t>
  </si>
  <si>
    <t>BI01010001010000000000000515BI0100001495</t>
  </si>
  <si>
    <t>BI01010001010000000000000515BI0100001496</t>
  </si>
  <si>
    <t>BI01010001010000000000000515BI0100001497</t>
  </si>
  <si>
    <t>BI01010001010000000000000515BI0100001498</t>
  </si>
  <si>
    <t>BI01010001010000000000000515BI0100001499</t>
  </si>
  <si>
    <t>BI01010001010000000000000515BI0100001500</t>
  </si>
  <si>
    <t>BI01010001010000000000000515BI0100001501</t>
  </si>
  <si>
    <t>BI01010001010000000000000515BI0100001502</t>
  </si>
  <si>
    <t>BI01010001010000000000000515BI0100001503</t>
  </si>
  <si>
    <t>BI01010001010000000000000515BI0100001504</t>
  </si>
  <si>
    <t>BI01010001010000000000000515BI0100001505</t>
  </si>
  <si>
    <t>BI01010001010000000000000515BI0100001506</t>
  </si>
  <si>
    <t>BI01010001010000000000000515BI0100001507</t>
  </si>
  <si>
    <t>BI01010001010000000000000515BI0100001508</t>
  </si>
  <si>
    <t>BI01010001010000000000000515BI0100001509</t>
  </si>
  <si>
    <t>BI01010001010000000000000515BI0100001510</t>
  </si>
  <si>
    <t>BI01010001010000000000000515BI0100001511</t>
  </si>
  <si>
    <t>BI01010001010000000000000515BI0100001512</t>
  </si>
  <si>
    <t>BI01010001010000000000000515BI0100001513</t>
  </si>
  <si>
    <t>BI01010001010000000000000515BI0100001514</t>
  </si>
  <si>
    <t>BI01010001010000000000000515BI0100001515</t>
  </si>
  <si>
    <t>BI01010001010000000000000515BI0100001516</t>
  </si>
  <si>
    <t>BI01010001010000000000000515BI0100001517</t>
  </si>
  <si>
    <t>BI01010001010000000000000515BI0100001518</t>
  </si>
  <si>
    <t>BI01010001010000000000000515BI0100001519</t>
  </si>
  <si>
    <t>BI01010001010000000000000515BI0100001520</t>
  </si>
  <si>
    <t>BI01010001010000000000000515BI0100001521</t>
  </si>
  <si>
    <t>BI01010001010000000000000515BI0100001522</t>
  </si>
  <si>
    <t>BI01010001010000000000000515BI0100001523</t>
  </si>
  <si>
    <t>BI01010001010000000000000515BI0100001524</t>
  </si>
  <si>
    <t>BI01010001010000000000000515BI0100001525</t>
  </si>
  <si>
    <t>BI01010001010000000000000515BI0100001526</t>
  </si>
  <si>
    <t>BI01010001010000000000000515BI0100001527</t>
  </si>
  <si>
    <t>BI01010001010000000000000515BI0100001528</t>
  </si>
  <si>
    <t>BI01010001010000000000000515BI0100001529</t>
  </si>
  <si>
    <t>BI01010001010000000000000515BI0100001530</t>
  </si>
  <si>
    <t>BI01010001010000000000000515BI0100001531</t>
  </si>
  <si>
    <t>BI01010001010000000000000515BI0100001532</t>
  </si>
  <si>
    <t>BI01010001010000000000000515BI0100001533</t>
  </si>
  <si>
    <t>BI01010001010000000000000515BI0100001534</t>
  </si>
  <si>
    <t>BI01010001010000000000000515BI0100001535</t>
  </si>
  <si>
    <t>BI01010001010000000000000515BI0100001536</t>
  </si>
  <si>
    <t>BI01010001010000000000000515BI0100001537</t>
  </si>
  <si>
    <t>BI01010001010000000000000515BI0100001538</t>
  </si>
  <si>
    <t>BI01010001010000000000000515BI0100001539</t>
  </si>
  <si>
    <t>BI01010001010000000000000515BI0100001540</t>
  </si>
  <si>
    <t>BI01010001010000000000000515BI0100001541</t>
  </si>
  <si>
    <t>BI01010001010000000000000515BI0100001542</t>
  </si>
  <si>
    <t>BI01010001010000000000000515BI0100001543</t>
  </si>
  <si>
    <t>BI01010001010000000000000515BI0100001544</t>
  </si>
  <si>
    <t>BI01010001010000000000000515BI0100001545</t>
  </si>
  <si>
    <t>BI01010001010000000000000515BI0100001546</t>
  </si>
  <si>
    <t>BI01010001010000000000000515BI0100001547</t>
  </si>
  <si>
    <t>BI01010001010000000000000515BI0100001548</t>
  </si>
  <si>
    <t>BI01010001010000000000000515BI0100001549</t>
  </si>
  <si>
    <t>BI01010001010000000000000515BI0100001550</t>
  </si>
  <si>
    <t>BI01010001010000000000000515BI0100001551</t>
  </si>
  <si>
    <t>BI01010001010000000000000515BI0100001552</t>
  </si>
  <si>
    <t>BI01010001010000000000000515BI0100001553</t>
  </si>
  <si>
    <t>BI01010001010000000000000515BI0100001554</t>
  </si>
  <si>
    <t>BI01010001010000000000000515BI0100001555</t>
  </si>
  <si>
    <t>BI01010001010000000000000515BI0100001556</t>
  </si>
  <si>
    <t>BI01010001010000000000000515BI0100001557</t>
  </si>
  <si>
    <t>BI01010001010000000000000515BI0100001558</t>
  </si>
  <si>
    <t>BI01010001010000000000000515BI0100001559</t>
  </si>
  <si>
    <t>BI01010001010000000000000515BI0100001560</t>
  </si>
  <si>
    <t>BI01010001010000000000000515BI0100001561</t>
  </si>
  <si>
    <t>BI01010001010000000000000515BI0100001562</t>
  </si>
  <si>
    <t>BI01010001010000000000000515BI0100001563</t>
  </si>
  <si>
    <t>BI01010001010000000000000515BI0100001564</t>
  </si>
  <si>
    <t>BI01010001010000000000000515BI0100001565</t>
  </si>
  <si>
    <t>BI01010001010000000000000515BI0100001566</t>
  </si>
  <si>
    <t>BI01010001010000000000000515BI0100001567</t>
  </si>
  <si>
    <t>BI01010001010000000000000515BI0100001568</t>
  </si>
  <si>
    <t>BI01010001010000000000000515BI0100001569</t>
  </si>
  <si>
    <t>BI01010001010000000000000515BI0100001570</t>
  </si>
  <si>
    <t>BI01010001010000000000000515BI0100001571</t>
  </si>
  <si>
    <t>BI01010001010000000000000515BI0100001572</t>
  </si>
  <si>
    <t>BI01010001010000000000000515BI0100001573</t>
  </si>
  <si>
    <t>BI01010001010000000000000515BI0100001574</t>
  </si>
  <si>
    <t>BI01010001010000000000000515BI0100001575</t>
  </si>
  <si>
    <t>BI01010001010000000000000515BI0100001576</t>
  </si>
  <si>
    <t>BI01010001010000000000000515BI0100001577</t>
  </si>
  <si>
    <t>BI01010001010000000000000515BI0100001578</t>
  </si>
  <si>
    <t>BI01010001010000000000000515BI0100001579</t>
  </si>
  <si>
    <t>BI01010001010000000000000515BI0100001580</t>
  </si>
  <si>
    <t>BI01010001010000000000000515BI0100001581</t>
  </si>
  <si>
    <t>BI01010001010000000000000515BI0100001582</t>
  </si>
  <si>
    <t>BI01010001010000000000000515BI0100001583</t>
  </si>
  <si>
    <t>BI01010001010000000000000515BI0100001584</t>
  </si>
  <si>
    <t>BI01010001010000000000000515BI0100001585</t>
  </si>
  <si>
    <t>BI01010001010000000000000515BI0100001586</t>
  </si>
  <si>
    <t>BI01010001010000000000000515BI0100001587</t>
  </si>
  <si>
    <t>BI01010001010000000000000515BI0100001588</t>
  </si>
  <si>
    <t>BI01010001010000000000000515BI0100001589</t>
  </si>
  <si>
    <t>BI01010001010000000000000515BI0100001590</t>
  </si>
  <si>
    <t>BI01010001010000000000000515BI0100001591</t>
  </si>
  <si>
    <t>BI01010001010000000000000515BI0100001592</t>
  </si>
  <si>
    <t>BI01010001010000000000000515BI0100001593</t>
  </si>
  <si>
    <t>BI01010001010000000000000515BI0100001594</t>
  </si>
  <si>
    <t>BI01010001010000000000000515BI0100001595</t>
  </si>
  <si>
    <t>BI01010001010000000000000515BI0100001596</t>
  </si>
  <si>
    <t>BI01010001010000000000000515BI0100001597</t>
  </si>
  <si>
    <t>BI01010001010000000000000515BI0100001598</t>
  </si>
  <si>
    <t>BI01010001010000000000000515BI0100001599</t>
  </si>
  <si>
    <t>BI01010001010000000000000515BI0100001600</t>
  </si>
  <si>
    <t>BI01010001010000000000000515BI0100001601</t>
  </si>
  <si>
    <t>BI01010001010000000000000515BI0100001602</t>
  </si>
  <si>
    <t>BI01010001010000000000000515BI0100001603</t>
  </si>
  <si>
    <t>BI01010001010000000000000515BI0100001604</t>
  </si>
  <si>
    <t>BI01010001010000000000000515BI0100001605</t>
  </si>
  <si>
    <t>BI01010001010000000000000515BI0100001606</t>
  </si>
  <si>
    <t>BI01010001010000000000000515BI0100001607</t>
  </si>
  <si>
    <t>BI01010001010000000000000515BI0100001608</t>
  </si>
  <si>
    <t>BI01010001010000000000000515BI0100001609</t>
  </si>
  <si>
    <t>BI01010001010000000000000515BI0100001610</t>
  </si>
  <si>
    <t>BI01010001010000000000000515BI0100001611</t>
  </si>
  <si>
    <t>BI01010001010000000000000515BI0100001612</t>
  </si>
  <si>
    <t>BI01010001010000000000000515BI0100001613</t>
  </si>
  <si>
    <t>BI01010001010000000000000515BI0100001614</t>
  </si>
  <si>
    <t>BI01010001010000000000000515BI0100001615</t>
  </si>
  <si>
    <t>BI01010001010000000000000515BI0100001616</t>
  </si>
  <si>
    <t>BI01010001010000000000000515BI0100001617</t>
  </si>
  <si>
    <t>BI01010001010000000000000515BI0100001618</t>
  </si>
  <si>
    <t>BI01010001010000000000000515BI0100001619</t>
  </si>
  <si>
    <t>BI01010001010000000000000515BI0100001620</t>
  </si>
  <si>
    <t>BI01010001010000000000000515BI0100001621</t>
  </si>
  <si>
    <t>BI01010001010000000000000515BI0100001622</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</si>
  <si>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a). 75 mm</t>
  </si>
  <si>
    <t>Supplying P.V.C. water storage tank of approved quality with closed top
with lid (Black) - Multilayer
c). 3000 litre capacity</t>
  </si>
  <si>
    <t>S &amp; F 415V 125A TPN Switch fuse Unit  with SS enclosure on  Angle frame (make  L &amp; T) on wall with nuts bolts etc. incl. S &amp; F 3 nos DIN type HRC fuse.</t>
  </si>
  <si>
    <t>S &amp; F 415V 315A TPN Switch fuse Unit  with SS enclosure on  Angle frame (make  L &amp; T) on wall with nuts bolts etc. incl. S &amp; F 3 nos DIN type HRC fuse.</t>
  </si>
  <si>
    <r>
      <rPr>
        <b/>
        <sz val="11"/>
        <rFont val="Times New Roman"/>
        <family val="1"/>
      </rPr>
      <t>ELECTRICAL WORKS</t>
    </r>
    <r>
      <rPr>
        <sz val="11"/>
        <rFont val="Times New Roman"/>
        <family val="1"/>
      </rPr>
      <t xml:space="preserve">
Dismantling the existing damaged wiring including switches, distribution bords etc. with all accessories from wall/ roof  as  directed by the EIC. 
</t>
    </r>
  </si>
  <si>
    <t>nos.</t>
  </si>
  <si>
    <t xml:space="preserve">Supply &amp; delevery of 1.1 Kv grade XLPE Aluminium armoured cable(make Gloster/Nicco/Havells) 
a)  3.5 x 35 sq mm </t>
  </si>
  <si>
    <t>INR  One Lakh Forty Three Thousand Eight Hundred &amp; Forty  Only</t>
  </si>
  <si>
    <t xml:space="preserve">Supply &amp; delevery of 1.1 Kv grade XLPE Aluminium armoured cable(make Gloster/Nicco/Havells) 
b)  4 x 25 sq mm </t>
  </si>
  <si>
    <t>.mtr</t>
  </si>
  <si>
    <t>Mtrs.</t>
  </si>
  <si>
    <t xml:space="preserve">Supply &amp; delevery of 1.1 Kv grade XLPE Aluminium armoured cable(make Gloster/Nicco/Havells) 
c)2core 10sq. mm </t>
  </si>
  <si>
    <t xml:space="preserve">Supply &amp; delevery of 1.1 Kv grade XLPE Aluminium armoured cable(make Gloster/Nicco/Havells) 
d) 2core 6sq. mm </t>
  </si>
  <si>
    <t xml:space="preserve">Laying of the following XLPE Al armoured cable incl. 2/1 x 10 SWG G.I. Earth continuity conductor recessed in wall &amp; mending good the damages to original finish:-          (F-3, /5)
a)  3.5 x 35 sq mm 
</t>
  </si>
  <si>
    <t xml:space="preserve">Laying of the following XLPE Al armoured cable incl. 2/1 x 10 SWG G.I. Earth continuity conductor recessed in wall &amp; mending good the damages to original finish:-          (F-3, /5)
  b)  4 x 25 sq mm  
</t>
  </si>
  <si>
    <t xml:space="preserve">Laying of the following XLPE Al armoured cable incl. 2/1 x 10 SWG G.I. Earth continuity conductor recessed in wall &amp; mending good the damages to original finish:-          (F-3, /5)
c)2core 10sq. mm 
</t>
  </si>
  <si>
    <t xml:space="preserve">Laying of the following XLPE Al armoured cable incl. 2/1 x 10 SWG G.I. Earth continuity conductor recessed in wall &amp; mending good the damages to original finish:-          (F-3, /5)
d) 2core 6sq. mm 
</t>
  </si>
  <si>
    <t>INR  Seventy Three Thousand Six Hundred &amp; Sixty  Only</t>
  </si>
  <si>
    <t>INR  Nineteen Thousand  &amp;Fifty  Only</t>
  </si>
  <si>
    <t>INR  Sixty Thousand Nine Hundred &amp; Sixty  Only</t>
  </si>
  <si>
    <t>INR  Two Lakh Fifteen Thousand Nine Hundred    Only</t>
  </si>
  <si>
    <t xml:space="preserve">Laying of the following XLPE Al armoured cable incl. 2/1 x 10 SWG G.I. Earth continuity conductor recessed in wall &amp; mending good the damages to original finish:-          (F-3, /5)
c) 2 core 10 sqmm PVC/A  cable
</t>
  </si>
  <si>
    <t xml:space="preserve">Laying of the following XLPE Al armoured cable incl. 2/1 x 10 SWG G.I. Earth continuity conductor recessed in wall &amp; mending good the damages to original finish:-          (F-3, /5)
c) 2 core 6 sqmm PVC/A  cable
</t>
  </si>
  <si>
    <t>set</t>
  </si>
  <si>
    <t>S &amp; F 415V 16-32 Amp per way 6 way TPN MCBDB with SS enclosure double door with IP 42/43 protection with 4 pool 100 Amp MCB as incomer and C curve 10KA SPMCB’s as outgoing concealed in wall after wall cutting and mending good the damages to original finish including interconnection with suitable six=ze of Cu wire neutral link and earthing attachment. 6 way Enclosure (607715), 100A FP Isolator, 18 no. SPMCB (Make Legrand).</t>
  </si>
  <si>
    <t xml:space="preserve">S &amp; F 415V 16-32 Amp per way 4 way TPN MCBDB with SS enclosure double door with IP 42/43 protection with 4 pool 63 Amp MCB as incomer and C curve 10KA SPMCB’s as outgoing concealed in wall after wall cutting and mending good the damages to original finish including interconnection with suitable six=ze of Cu wire neutral link and earthing attachment. 6 way Enclosure (607715), 63A FP Isolator, 12 no. SPMCB (Make Legrand).
</t>
  </si>
  <si>
    <t xml:space="preserve">S &amp; F 415V 6-10A perway (2+8 way) SPN MCBDB with SS enclosure double door with IP 42/43 protection with 2 pole 40 Amp isolator as incomer &amp; 8 nos SPMCB  C curve 10KA SPMCB’s as outgoing concealed in wall after wall cutting &amp; mending good the damages to original finish including interconnection with suitable size of Cu wire neutral link &amp; earthing attachment (Make Legrand).
</t>
  </si>
  <si>
    <t xml:space="preserve">Distn. Wiring in 1.1 KV 2X1.5+1X1.5 sq. mm single core PVC insulated FR conductor (Finolex Make) in 19 mm bore 3 mm thick polythene pipe recessed in wall lafter wall cutting &amp; partly in 20 mm size PVC rigid conduit FR (Precision make) for ceiling to light/fan/call bell/exhaust fan points with Anchor piano key type switch on 16 SWG sheet metal bored with 3 mm thick bakelite top cover flushed in wall after wall cutting with mending good the damages (Av. Run 8mtr).
</t>
  </si>
  <si>
    <t xml:space="preserve">Distn. Wiring in 1.1 KV 2X1.5+1X1.5 sq. mm single core PVC insulated FR conductor (Finolex Make) in 19 mm bore 3 mm thick polythene pipe recessed in wall lafter wall cutting &amp; partly in 20 mm size PVC rigid conduit FR (Precision make) for ceiling to light/fan/call bell/exhaust fan points with Anchor piano key type switch on 16 SWG sheet metal bored with 3 mm thick bakelite top cover flushed in wall after wall cutting with mending good the damages (Av. Run 6mtr).
</t>
  </si>
  <si>
    <t>Distn. Wiring in 22/0.3 (1.5 sqmm) single core stranded ‘FR’ PVC insulated &amp; unshealthed single core stranded copper wire (approved make) in 19 mm bore, 3 mm thick polythen pipe complete with all accessories embedded in wall to 250V 5A 3 Pin plug point incl. S &amp; F 250V 5A 5 pin flush type plug socket – 2nos  &amp; piano key type switch – 2 nos.  (anchore Make) incl. S &amp; F earth continuty wire, fixed on sheet metal (16  SWG) switch board with bakelite/perspex (wall matching colour) top cover (3 mm thick) flushed in wall incl. mending good damages to original finish; 2X22/0.3 (Ph. &amp; N) and 1X22/0.3 as ECC, Average run 4.5mtr (Separate 5A point).</t>
  </si>
  <si>
    <t>S &amp; F 250V 3pin 15Amp flush type plug socket with 15Amp piano key type switch on sheet metal box 7”X4”X2.5” with bukelite top cover incl. earthing attachment as per GS.</t>
  </si>
  <si>
    <t>Nos.</t>
  </si>
  <si>
    <t>pts</t>
  </si>
  <si>
    <t>pts.</t>
  </si>
  <si>
    <t>each</t>
  </si>
  <si>
    <t>S &amp; drawing different size copper wire partly in polythine pipe embedded in wall &amp; partly in rigid conduit pipe on wall for different power plug &amp; SPN DB etc.
a) 2x2.5 sqmm &amp; 1x1.5 sqmm (for power  plug.</t>
  </si>
  <si>
    <t>INR  Twenty Lakh Thirty One Thousand Four Hundred &amp; Eighty  Only</t>
  </si>
  <si>
    <t>S &amp; drawing different size copper wire partly in polythine pipe embedded in wall &amp; partly in rigid conduit pipe on wall for different power plug &amp; SPN DB etc.
b) 2x4 sq.mm &amp; 1x2.5 sq.mm for meter connection.</t>
  </si>
  <si>
    <t>S&amp;F 250V superior type  Ding Dong  call bell (Anchor 8320) on HW board incl. S&amp;F HW board.</t>
  </si>
  <si>
    <t>S&amp; F 250V 32A DPIC Main Switch on flat iron frame on wall (Havells Make) as per G.S.</t>
  </si>
  <si>
    <t>S&amp;F bulk-head fittings (Havells  make) incl. S&amp;F 8Watt CFL   as per G.S.</t>
  </si>
  <si>
    <t>S &amp; F 400wt stepped electronic regulator after board cutting connetion (Make Anchor).</t>
  </si>
  <si>
    <t>Supply and Fixing 1 Phase electronic Energy meter in polycarbonate or sheet still body with counter display in class 1 Phase 50 Hz 240V A.C. (make HPL Cat No- SPPC13100000000COO/L&amp;T CAT NO. WD4000101000)(5-30Amp)</t>
  </si>
  <si>
    <t>S&amp;F decorative bracket fittings (APPROVED MAKE) as per direction of EIC excluding lamp.</t>
  </si>
  <si>
    <t>Supply of   4ft. Long 20 watt  twin LEDTube Light fittings(Make-crompton  LTT 8-20-865 , IGP 131 LT 8-16)</t>
  </si>
  <si>
    <t>Fixing the above Tube light fitting suspended 30 cm. Below the ceiling with 2 Nos. 20 mm dia E.I. conduit (14 SWG) support fixed with "L" type clamp fixed on ceiling with fastener &amp; S/F connecting copper wire.</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</si>
  <si>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</si>
  <si>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of 90  Watt LED  street light fitting (make  Crompton  cat no - LSTP-90-CDL) incl. S/F 72W CDMTT lamp (Crompton)</t>
  </si>
  <si>
    <t xml:space="preserve">S &amp; Installation of automatic power contractor controller consisting with following switches for controlling HPSB fittings 
a) Power contractor ML-2 type (Make L&amp;T, cat no – SS90701) – 1 no
b) Digital timer switch 240V (Make L&amp;T)  - 1 no
c) DPDT switch (approved make) – 1 no
d) DP MCB – 40 Amp, C-curve (Siemens Make) – 1 no
e) LED indicator – 2 nos
f) Switable size CRCA sheet box with necessary 4 pole contractor  – 1 set
</t>
  </si>
  <si>
    <t xml:space="preserve">Supply &amp; Fixing FP enclosure (Legrand) concealed in wall &amp; mending good the damages to original finish incl. earthing attachment comprising with the following:
 32 DP MCB Isolator (Legrand) - 2 nos  (Roof light )
</t>
  </si>
  <si>
    <t xml:space="preserve">Laying of the 2x6sqmm XLPE Al armoured cable incl. 1 x 10 SWG G.I. Earth continuity conductor recessed in wall &amp; mending good the damages to original finish
</t>
  </si>
  <si>
    <t xml:space="preserve">Laying of the 2x6sqmm XLPE Al armoured cable incl. 1 x 10 SWG G.I. Earth continuity conductor  inunderground trench as per GS TRENCH WITH SHIFTED SOIL, LEVELING UP AND RESTORING SURFACE DULY RAMMED. 
</t>
  </si>
  <si>
    <t>Supply &amp; fixing compression type gland with brass gland brass ring incl. socketing the ends off by crimping method incl. S/F solderless socket (Dowels make) &amp; jointing ,materials etc. Of the 2x6sqmm XLPE/A cable</t>
  </si>
  <si>
    <t>finishing of 3x1.5 sq mm the PVC insulated wire ends by socketting with pin/ring type copper sockets and insulated tapes etc. including supplying sockets, tapes.</t>
  </si>
  <si>
    <t xml:space="preserve">Supply &amp; Fixing GI waterproof type looping cable box size 200X150X100 mm deep having 4 mm thick comprising of one 250 V 15 A kit-kat fuse unit, one NL on porcelain insulator, one compression type brass cable gland for upto 2-core 16 sqmm PVC/A cable and having lined with rubber gasketted GI top cover with brass  machine screws etc., earthing terminal with lug, on steel tubular pole near base, including S&amp;F 40X6 mm thick, MS clamps with bolts, nuts etc. including paimtimg with anticorrosive paint </t>
  </si>
  <si>
    <t xml:space="preserve"> Fixing only outdoor light fittings to be fixed on wall of the building incl. making hole to building. S&amp;F 40mm dia GI (ISI-M) pipe of length 1.50 mtr long with socket at one end and thread at the other end &amp; suitable bend to house the fitting &amp; making necy. connection with S&amp;F necy. length of 1.5 sq.mm. PVC insulated single core stranded annealed copper wire and making connections as required and mending good dameges to wall . &amp; painting as derection of the EIC.</t>
  </si>
  <si>
    <t>Supply &amp; fixing 1200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</si>
  <si>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225 mm (9") sweep  exhaust fan.</t>
  </si>
  <si>
    <t>Supply &amp; fixing of 45 W LED street light fitting (Make Crompton, cat no - LSTP-45-CDL)</t>
  </si>
  <si>
    <r>
      <rPr>
        <b/>
        <sz val="11"/>
        <rFont val="Times New Roman"/>
        <family val="1"/>
      </rPr>
      <t>NON-SCHEDULE ITEM.</t>
    </r>
    <r>
      <rPr>
        <sz val="11"/>
        <rFont val="Times New Roman"/>
        <family val="1"/>
      </rPr>
      <t xml:space="preserve">
Supply &amp; delevery of 1.1 Kv grade XLPE Aluminium armoured cable(make Gloster/Nicco/Havells) 2 x 6 sq mm
</t>
    </r>
  </si>
  <si>
    <t xml:space="preserve">S &amp; F compression type cable gland complete with brass gland, brass ring, rubber ring  for dust &amp; moisture proof entry of PVC armoured cable &amp; finishing end of the same as per GS for the
b) 3.5 core 25 sqmm PVC/A cable
</t>
  </si>
  <si>
    <t>S &amp; F compression type cable gland complete with brass gland, brass ring, rubber ring  for dust &amp; moisture proof entry of PVC armoured cable &amp; finishing end of the same as per GS for the
a) 3.5 core 35 sqmm PVC/A cable</t>
  </si>
  <si>
    <t>Ordinary Cement concrete (mix 1:2:4) with graded stone chips (20 mm nominal size) excluding shuttering and reinforcement,if any, in ground floor as per relevant IS codes.
Pakur Variety</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</si>
  <si>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
l). In 11th Floor</t>
  </si>
  <si>
    <t xml:space="preserve">Dismantling sink with brackets with or without waste fittings.
(ii) Above 450 mm and upto 600 mm length </t>
  </si>
  <si>
    <t>Supplying, fitting and fixing shower of approved brand and make.
(b) Chromium plated Rose shower with revolving joint and 150 mm long shower arm (Equivalent to Code No. 5489 &amp; Model - Florentine of Jaquar or similar brand).</t>
  </si>
  <si>
    <t>Supplying, fitting and fixing shower of approved brand and make.
(e) Chromium plated double coat Hook(Equivalent to Code No. 35761 &amp; Model - KUBIX of Jaquar or similar).</t>
  </si>
  <si>
    <t>Supplying, fitting and fixing shower of approved brand and make.
(f) Hand Shower(Health Faucet) with 1mtr Fexible Tube with Wall Hook(Equivalent to Code No.573 &amp; Model -ALLIED of Jaquar or similar).</t>
  </si>
  <si>
    <t xml:space="preserve">Distn. Wiring in 1.1 KV 2X1.5+1X1.5 sq. mm single core PVC insulated FR conductor (Finolex Make) in 19 mm bore 3 mm thick polythene pipe recessed in wall lafter wall cutting &amp; partly in 20 mm size PVC rigid conduit FR (Precision make) for ceiling to light/fan/call bell/exhaust fan points with Anchor piano key type switch on 16 SWG sheet metal bored with 3 mm thick bakelite top cover flushed in wall after wall cutting with mending good the damages (Av. Run 6mtr).
 to 5Amp 230V 3 pin flush type plug socket and 5 Amp switch (Make Anchor)  a) On board.
</t>
  </si>
  <si>
    <t xml:space="preserve">Name of Work: Renovation and up gradation of Police Housing Estate at Tollygunge Campus, Kolkata in three phases. </t>
  </si>
  <si>
    <t xml:space="preserve">Tender Inviting Authority: The Additional Chief Engineer,  W.B.P.H&amp;.I.D.Corpn. Ltd. </t>
  </si>
  <si>
    <t>Contract No:   WBPHIDCL/Addl.CE/NIT- 28(e)/2019-2020 (4th Call)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</si>
</sst>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color indexed="8"/>
      <name val="Times New Roman"/>
      <family val="1"/>
    </font>
    <font>
      <sz val="10"/>
      <color indexed="23"/>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1"/>
      <color theme="1"/>
      <name val="Times New Roman"/>
      <family val="1"/>
    </font>
    <font>
      <sz val="10"/>
      <color theme="0" tint="-0.4999699890613556"/>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style="thin"/>
      <bottom>
        <color indexed="63"/>
      </bottom>
    </border>
    <border>
      <left style="thin"/>
      <right/>
      <top>
        <color indexed="63"/>
      </top>
      <bottom style="thin"/>
    </border>
    <border>
      <left>
        <color indexed="63"/>
      </left>
      <right>
        <color indexed="63"/>
      </right>
      <top>
        <color indexed="63"/>
      </top>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4">
    <xf numFmtId="0" fontId="0" fillId="0" borderId="0" xfId="0" applyFont="1" applyAlignment="1">
      <alignment/>
    </xf>
    <xf numFmtId="0" fontId="3" fillId="0" borderId="0" xfId="58" applyNumberFormat="1" applyFont="1" applyFill="1" applyBorder="1" applyAlignment="1">
      <alignment vertical="center"/>
      <protection/>
    </xf>
    <xf numFmtId="0" fontId="67" fillId="0" borderId="0" xfId="58" applyNumberFormat="1" applyFont="1" applyFill="1" applyBorder="1" applyAlignment="1" applyProtection="1">
      <alignment vertical="center"/>
      <protection locked="0"/>
    </xf>
    <xf numFmtId="0" fontId="67"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8"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7"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7"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7"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7"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7" fillId="0" borderId="0" xfId="58" applyNumberFormat="1" applyFont="1" applyFill="1" applyAlignment="1" applyProtection="1">
      <alignment vertical="top"/>
      <protection/>
    </xf>
    <xf numFmtId="0" fontId="0" fillId="0" borderId="0" xfId="58" applyNumberFormat="1" applyFill="1">
      <alignment/>
      <protection/>
    </xf>
    <xf numFmtId="0" fontId="69" fillId="0" borderId="0" xfId="58" applyNumberFormat="1" applyFont="1" applyFill="1">
      <alignment/>
      <protection/>
    </xf>
    <xf numFmtId="0" fontId="70"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1"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2" fillId="33" borderId="10" xfId="64" applyNumberFormat="1" applyFont="1" applyFill="1" applyBorder="1" applyAlignment="1" applyProtection="1">
      <alignment vertical="center" wrapText="1"/>
      <protection locked="0"/>
    </xf>
    <xf numFmtId="0" fontId="73"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4" fillId="0" borderId="11" xfId="64" applyNumberFormat="1" applyFont="1" applyFill="1" applyBorder="1" applyAlignment="1">
      <alignment vertical="top"/>
      <protection/>
    </xf>
    <xf numFmtId="10" fontId="75" fillId="33" borderId="10" xfId="69" applyNumberFormat="1" applyFont="1" applyFill="1" applyBorder="1" applyAlignment="1" applyProtection="1">
      <alignment horizontal="center" vertical="center"/>
      <protection locked="0"/>
    </xf>
    <xf numFmtId="2" fontId="6" fillId="0" borderId="14"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5" xfId="58" applyNumberFormat="1" applyFont="1" applyFill="1" applyBorder="1" applyAlignment="1" applyProtection="1">
      <alignment horizontal="right" vertical="center" readingOrder="1"/>
      <protection locked="0"/>
    </xf>
    <xf numFmtId="0" fontId="2" fillId="0" borderId="16"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7" xfId="64" applyNumberFormat="1" applyFont="1" applyFill="1" applyBorder="1" applyAlignment="1">
      <alignment horizontal="right" vertical="center" readingOrder="1"/>
      <protection/>
    </xf>
    <xf numFmtId="180" fontId="2" fillId="0" borderId="17"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4" xfId="58" applyNumberFormat="1" applyFont="1" applyFill="1" applyBorder="1" applyAlignment="1">
      <alignment horizontal="center" vertical="top" wrapText="1"/>
      <protection/>
    </xf>
    <xf numFmtId="0" fontId="2" fillId="0" borderId="18" xfId="58" applyNumberFormat="1" applyFont="1" applyFill="1" applyBorder="1" applyAlignment="1">
      <alignment horizontal="center" vertical="top" wrapText="1"/>
      <protection/>
    </xf>
    <xf numFmtId="0" fontId="73" fillId="0" borderId="19"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0" xfId="58" applyNumberFormat="1" applyFont="1" applyFill="1" applyAlignment="1">
      <alignment vertical="top"/>
      <protection/>
    </xf>
    <xf numFmtId="0" fontId="2" fillId="0" borderId="20" xfId="64" applyNumberFormat="1" applyFont="1" applyFill="1" applyBorder="1" applyAlignment="1">
      <alignment horizontal="left" vertical="top"/>
      <protection/>
    </xf>
    <xf numFmtId="0" fontId="2" fillId="0" borderId="15" xfId="64" applyNumberFormat="1" applyFont="1" applyFill="1" applyBorder="1" applyAlignment="1">
      <alignment horizontal="left" vertical="top"/>
      <protection/>
    </xf>
    <xf numFmtId="0" fontId="3" fillId="0" borderId="0" xfId="64" applyNumberFormat="1" applyFont="1" applyFill="1" applyBorder="1" applyAlignment="1">
      <alignment vertical="top"/>
      <protection/>
    </xf>
    <xf numFmtId="0" fontId="6" fillId="0" borderId="21" xfId="64" applyNumberFormat="1" applyFont="1" applyFill="1" applyBorder="1" applyAlignment="1">
      <alignment vertical="top"/>
      <protection/>
    </xf>
    <xf numFmtId="0" fontId="3" fillId="0" borderId="21" xfId="64" applyNumberFormat="1" applyFont="1" applyFill="1" applyBorder="1" applyAlignment="1">
      <alignment vertical="top"/>
      <protection/>
    </xf>
    <xf numFmtId="2" fontId="6" fillId="0" borderId="15" xfId="42" applyNumberFormat="1" applyFont="1" applyFill="1" applyBorder="1" applyAlignment="1">
      <alignment vertical="top"/>
    </xf>
    <xf numFmtId="0" fontId="3" fillId="0" borderId="15" xfId="64" applyNumberFormat="1" applyFont="1" applyFill="1" applyBorder="1" applyAlignment="1">
      <alignment vertical="top" wrapText="1"/>
      <protection/>
    </xf>
    <xf numFmtId="0" fontId="2" fillId="33" borderId="11" xfId="58" applyNumberFormat="1" applyFont="1" applyFill="1" applyBorder="1" applyAlignment="1" applyProtection="1">
      <alignment horizontal="right" vertical="center" readingOrder="1"/>
      <protection locked="0"/>
    </xf>
    <xf numFmtId="2" fontId="2" fillId="0" borderId="11" xfId="64" applyNumberFormat="1" applyFont="1" applyFill="1" applyBorder="1" applyAlignment="1">
      <alignment horizontal="right" vertical="center" readingOrder="1"/>
      <protection/>
    </xf>
    <xf numFmtId="2" fontId="2" fillId="0" borderId="11" xfId="63" applyNumberFormat="1" applyFont="1" applyFill="1" applyBorder="1" applyAlignment="1">
      <alignment horizontal="right" vertical="center" readingOrder="1"/>
      <protection/>
    </xf>
    <xf numFmtId="0" fontId="76" fillId="0" borderId="18" xfId="64" applyNumberFormat="1" applyFont="1" applyFill="1" applyBorder="1" applyAlignment="1">
      <alignment horizontal="left" vertical="center" wrapText="1" readingOrder="1"/>
      <protection/>
    </xf>
    <xf numFmtId="0" fontId="18" fillId="0" borderId="11" xfId="0" applyFont="1" applyFill="1" applyBorder="1" applyAlignment="1">
      <alignment horizontal="justify" vertical="top" wrapText="1"/>
    </xf>
    <xf numFmtId="182" fontId="3" fillId="0" borderId="0" xfId="58" applyNumberFormat="1" applyFont="1" applyFill="1" applyAlignment="1">
      <alignment vertical="top"/>
      <protection/>
    </xf>
    <xf numFmtId="182" fontId="77" fillId="0" borderId="11" xfId="0" applyNumberFormat="1" applyFont="1" applyFill="1" applyBorder="1" applyAlignment="1">
      <alignment horizontal="center" vertical="center" readingOrder="1"/>
    </xf>
    <xf numFmtId="0" fontId="77" fillId="0" borderId="11" xfId="0" applyFont="1" applyFill="1" applyBorder="1" applyAlignment="1">
      <alignment horizontal="center" vertical="center" readingOrder="1"/>
    </xf>
    <xf numFmtId="2" fontId="77" fillId="0" borderId="11" xfId="0" applyNumberFormat="1" applyFont="1" applyFill="1" applyBorder="1" applyAlignment="1">
      <alignment horizontal="center" vertical="center" readingOrder="1"/>
    </xf>
    <xf numFmtId="0" fontId="11" fillId="0" borderId="11" xfId="64" applyNumberFormat="1" applyFont="1" applyFill="1" applyBorder="1" applyAlignment="1">
      <alignment vertical="center" wrapText="1" readingOrder="1"/>
      <protection/>
    </xf>
    <xf numFmtId="0" fontId="11" fillId="0" borderId="0" xfId="58" applyNumberFormat="1" applyFont="1" applyFill="1" applyAlignment="1">
      <alignment vertical="top"/>
      <protection/>
    </xf>
    <xf numFmtId="0" fontId="78" fillId="0" borderId="0" xfId="58" applyNumberFormat="1" applyFont="1" applyFill="1" applyAlignment="1">
      <alignment vertical="top"/>
      <protection/>
    </xf>
    <xf numFmtId="0" fontId="4" fillId="0" borderId="0" xfId="58" applyNumberFormat="1" applyFont="1" applyFill="1" applyBorder="1" applyAlignment="1">
      <alignment horizontal="left" vertical="center"/>
      <protection/>
    </xf>
    <xf numFmtId="2" fontId="3" fillId="0" borderId="0" xfId="58" applyNumberFormat="1" applyFont="1" applyFill="1" applyAlignment="1">
      <alignment vertical="center"/>
      <protection/>
    </xf>
    <xf numFmtId="0" fontId="3" fillId="0" borderId="0" xfId="58" applyNumberFormat="1" applyFont="1" applyFill="1" applyAlignment="1" applyProtection="1">
      <alignment vertical="center"/>
      <protection/>
    </xf>
    <xf numFmtId="0" fontId="0" fillId="0" borderId="0" xfId="58" applyNumberFormat="1" applyFill="1" applyAlignment="1">
      <alignment vertical="center"/>
      <protection/>
    </xf>
    <xf numFmtId="2" fontId="3" fillId="0" borderId="0" xfId="58" applyNumberFormat="1" applyFont="1" applyFill="1" applyBorder="1" applyAlignment="1">
      <alignment vertical="center"/>
      <protection/>
    </xf>
    <xf numFmtId="2" fontId="4" fillId="0" borderId="0" xfId="58" applyNumberFormat="1" applyFont="1" applyFill="1" applyBorder="1" applyAlignment="1">
      <alignment horizontal="left"/>
      <protection/>
    </xf>
    <xf numFmtId="2" fontId="3" fillId="0" borderId="0" xfId="58" applyNumberFormat="1" applyFont="1" applyFill="1" applyAlignment="1" applyProtection="1">
      <alignment vertical="center"/>
      <protection locked="0"/>
    </xf>
    <xf numFmtId="2" fontId="3" fillId="0" borderId="0" xfId="58" applyNumberFormat="1" applyFont="1" applyFill="1">
      <alignment/>
      <protection/>
    </xf>
    <xf numFmtId="2" fontId="3" fillId="0" borderId="0" xfId="58" applyNumberFormat="1" applyFont="1" applyFill="1" applyAlignment="1" applyProtection="1">
      <alignment vertical="top"/>
      <protection/>
    </xf>
    <xf numFmtId="2" fontId="0" fillId="0" borderId="0" xfId="58" applyNumberFormat="1" applyFill="1">
      <alignment/>
      <protection/>
    </xf>
    <xf numFmtId="0" fontId="2" fillId="0" borderId="12" xfId="58" applyNumberFormat="1" applyFont="1" applyFill="1" applyBorder="1" applyAlignment="1">
      <alignment horizontal="center" vertical="center" wrapText="1"/>
      <protection/>
    </xf>
    <xf numFmtId="0" fontId="2" fillId="0" borderId="22"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6" fillId="0" borderId="22"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79"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8"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22"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J527"/>
  <sheetViews>
    <sheetView showGridLines="0" view="pageBreakPreview" zoomScale="90" zoomScaleNormal="60" zoomScaleSheetLayoutView="90" zoomScalePageLayoutView="0" workbookViewId="0" topLeftCell="A521">
      <selection activeCell="D525" sqref="D525"/>
    </sheetView>
  </sheetViews>
  <sheetFormatPr defaultColWidth="9.140625" defaultRowHeight="15"/>
  <cols>
    <col min="1" max="1" width="13.57421875" style="20" customWidth="1"/>
    <col min="2" max="2" width="59.421875" style="61" customWidth="1"/>
    <col min="3" max="3" width="13.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5"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0.57421875" style="85" hidden="1" customWidth="1"/>
    <col min="57" max="57" width="15.421875" style="91" hidden="1" customWidth="1"/>
    <col min="58" max="212" width="9.140625" style="20" customWidth="1"/>
    <col min="213" max="217" width="9.140625" style="21" customWidth="1"/>
    <col min="218" max="16384" width="9.140625" style="20" customWidth="1"/>
  </cols>
  <sheetData>
    <row r="1" spans="1:217" s="1" customFormat="1" ht="27" customHeight="1">
      <c r="A1" s="97" t="str">
        <f>B2&amp;" BoQ"</f>
        <v>Percentage BoQ</v>
      </c>
      <c r="B1" s="97"/>
      <c r="C1" s="97"/>
      <c r="D1" s="97"/>
      <c r="E1" s="97"/>
      <c r="F1" s="97"/>
      <c r="G1" s="97"/>
      <c r="H1" s="97"/>
      <c r="I1" s="97"/>
      <c r="J1" s="97"/>
      <c r="K1" s="97"/>
      <c r="L1" s="97"/>
      <c r="O1" s="2"/>
      <c r="P1" s="2"/>
      <c r="Q1" s="3"/>
      <c r="BE1" s="86"/>
      <c r="HE1" s="3"/>
      <c r="HF1" s="3"/>
      <c r="HG1" s="3"/>
      <c r="HH1" s="3"/>
      <c r="HI1" s="3"/>
    </row>
    <row r="2" spans="1:57" s="1" customFormat="1" ht="25.5" customHeight="1" hidden="1">
      <c r="A2" s="22" t="s">
        <v>4</v>
      </c>
      <c r="B2" s="22" t="s">
        <v>58</v>
      </c>
      <c r="C2" s="22" t="s">
        <v>5</v>
      </c>
      <c r="D2" s="22" t="s">
        <v>6</v>
      </c>
      <c r="E2" s="22" t="s">
        <v>7</v>
      </c>
      <c r="J2" s="4"/>
      <c r="K2" s="4"/>
      <c r="L2" s="4"/>
      <c r="O2" s="2"/>
      <c r="P2" s="2"/>
      <c r="Q2" s="3"/>
      <c r="BE2" s="86"/>
    </row>
    <row r="3" spans="1:217" s="1" customFormat="1" ht="30" customHeight="1" hidden="1">
      <c r="A3" s="1" t="s">
        <v>63</v>
      </c>
      <c r="C3" s="1" t="s">
        <v>62</v>
      </c>
      <c r="BE3" s="86"/>
      <c r="HE3" s="3"/>
      <c r="HF3" s="3"/>
      <c r="HG3" s="3"/>
      <c r="HH3" s="3"/>
      <c r="HI3" s="3"/>
    </row>
    <row r="4" spans="1:217" s="5" customFormat="1" ht="30.75" customHeight="1">
      <c r="A4" s="98" t="s">
        <v>1097</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82"/>
      <c r="BE4" s="87"/>
      <c r="HE4" s="6"/>
      <c r="HF4" s="6"/>
      <c r="HG4" s="6"/>
      <c r="HH4" s="6"/>
      <c r="HI4" s="6"/>
    </row>
    <row r="5" spans="1:217" s="5" customFormat="1" ht="30.75" customHeight="1">
      <c r="A5" s="98" t="s">
        <v>1096</v>
      </c>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82"/>
      <c r="BE5" s="87"/>
      <c r="HE5" s="6"/>
      <c r="HF5" s="6"/>
      <c r="HG5" s="6"/>
      <c r="HH5" s="6"/>
      <c r="HI5" s="6"/>
    </row>
    <row r="6" spans="1:217" s="5" customFormat="1" ht="30.75" customHeight="1">
      <c r="A6" s="98" t="s">
        <v>1098</v>
      </c>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82"/>
      <c r="BE6" s="87"/>
      <c r="HE6" s="6"/>
      <c r="HF6" s="6"/>
      <c r="HG6" s="6"/>
      <c r="HH6" s="6"/>
      <c r="HI6" s="6"/>
    </row>
    <row r="7" spans="1:217" s="5" customFormat="1" ht="29.25" customHeight="1" hidden="1">
      <c r="A7" s="99">
        <v>4</v>
      </c>
      <c r="B7" s="99"/>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82"/>
      <c r="BE7" s="87"/>
      <c r="HE7" s="6"/>
      <c r="HF7" s="6"/>
      <c r="HG7" s="6"/>
      <c r="HH7" s="6"/>
      <c r="HI7" s="6"/>
    </row>
    <row r="8" spans="1:217" s="7" customFormat="1" ht="37.5" customHeight="1">
      <c r="A8" s="23" t="s">
        <v>8</v>
      </c>
      <c r="B8" s="100"/>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2"/>
      <c r="BE8" s="88"/>
      <c r="HE8" s="8"/>
      <c r="HF8" s="8"/>
      <c r="HG8" s="8"/>
      <c r="HH8" s="8"/>
      <c r="HI8" s="8"/>
    </row>
    <row r="9" spans="1:217" s="9" customFormat="1" ht="61.5" customHeight="1">
      <c r="A9" s="92" t="s">
        <v>9</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BE9" s="83"/>
      <c r="HE9" s="10"/>
      <c r="HF9" s="10"/>
      <c r="HG9" s="10"/>
      <c r="HH9" s="10"/>
      <c r="HI9" s="10"/>
    </row>
    <row r="10" spans="1:217" s="12" customFormat="1" ht="31.5" customHeight="1">
      <c r="A10" s="54" t="s">
        <v>10</v>
      </c>
      <c r="B10" s="14" t="s">
        <v>11</v>
      </c>
      <c r="C10" s="57"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BD10" s="9"/>
      <c r="BE10" s="89"/>
      <c r="HE10" s="13"/>
      <c r="HF10" s="13"/>
      <c r="HG10" s="13"/>
      <c r="HH10" s="13"/>
      <c r="HI10" s="13"/>
    </row>
    <row r="11" spans="1:217" s="12" customFormat="1" ht="67.5" customHeight="1">
      <c r="A11" s="54" t="s">
        <v>0</v>
      </c>
      <c r="B11" s="14" t="s">
        <v>16</v>
      </c>
      <c r="C11" s="57" t="s">
        <v>1</v>
      </c>
      <c r="D11" s="11" t="s">
        <v>17</v>
      </c>
      <c r="E11" s="11" t="s">
        <v>18</v>
      </c>
      <c r="F11" s="11" t="s">
        <v>2</v>
      </c>
      <c r="G11" s="11"/>
      <c r="H11" s="11"/>
      <c r="I11" s="11" t="s">
        <v>19</v>
      </c>
      <c r="J11" s="11" t="s">
        <v>20</v>
      </c>
      <c r="K11" s="11" t="s">
        <v>21</v>
      </c>
      <c r="L11" s="11" t="s">
        <v>22</v>
      </c>
      <c r="M11" s="24" t="s">
        <v>23</v>
      </c>
      <c r="N11" s="11" t="s">
        <v>24</v>
      </c>
      <c r="O11" s="11" t="s">
        <v>25</v>
      </c>
      <c r="P11" s="11" t="s">
        <v>26</v>
      </c>
      <c r="Q11" s="11" t="s">
        <v>27</v>
      </c>
      <c r="R11" s="11"/>
      <c r="S11" s="11"/>
      <c r="T11" s="11" t="s">
        <v>28</v>
      </c>
      <c r="U11" s="11" t="s">
        <v>29</v>
      </c>
      <c r="V11" s="11" t="s">
        <v>30</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31</v>
      </c>
      <c r="BB11" s="25" t="s">
        <v>31</v>
      </c>
      <c r="BC11" s="25" t="s">
        <v>32</v>
      </c>
      <c r="BD11" s="9"/>
      <c r="BE11" s="89"/>
      <c r="HE11" s="13"/>
      <c r="HF11" s="13"/>
      <c r="HG11" s="13"/>
      <c r="HH11" s="13"/>
      <c r="HI11" s="13"/>
    </row>
    <row r="12" spans="1:217" s="12" customFormat="1" ht="15">
      <c r="A12" s="55">
        <v>1</v>
      </c>
      <c r="B12" s="14">
        <v>2</v>
      </c>
      <c r="C12" s="58">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89"/>
      <c r="HE12" s="13"/>
      <c r="HF12" s="13"/>
      <c r="HG12" s="13"/>
      <c r="HH12" s="13"/>
      <c r="HI12" s="13"/>
    </row>
    <row r="13" spans="1:217" s="15" customFormat="1" ht="28.5" customHeight="1">
      <c r="A13" s="56">
        <v>1</v>
      </c>
      <c r="B13" s="39" t="s">
        <v>126</v>
      </c>
      <c r="C13" s="73" t="s">
        <v>33</v>
      </c>
      <c r="D13" s="40"/>
      <c r="E13" s="41"/>
      <c r="F13" s="42"/>
      <c r="G13" s="43"/>
      <c r="H13" s="43"/>
      <c r="I13" s="42"/>
      <c r="J13" s="44"/>
      <c r="K13" s="45"/>
      <c r="L13" s="45"/>
      <c r="M13" s="46"/>
      <c r="N13" s="47"/>
      <c r="O13" s="47"/>
      <c r="P13" s="48"/>
      <c r="Q13" s="47"/>
      <c r="R13" s="47"/>
      <c r="S13" s="48"/>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c r="BB13" s="51"/>
      <c r="BC13" s="52"/>
      <c r="BD13" s="9"/>
      <c r="BE13" s="62"/>
      <c r="HE13" s="16">
        <v>1</v>
      </c>
      <c r="HF13" s="16" t="s">
        <v>34</v>
      </c>
      <c r="HG13" s="16" t="s">
        <v>35</v>
      </c>
      <c r="HH13" s="16">
        <v>10</v>
      </c>
      <c r="HI13" s="16" t="s">
        <v>36</v>
      </c>
    </row>
    <row r="14" spans="1:218" s="15" customFormat="1" ht="63" customHeight="1">
      <c r="A14" s="56">
        <v>2</v>
      </c>
      <c r="B14" s="74" t="s">
        <v>235</v>
      </c>
      <c r="C14" s="73" t="s">
        <v>124</v>
      </c>
      <c r="D14" s="76">
        <v>15.6</v>
      </c>
      <c r="E14" s="77" t="s">
        <v>236</v>
      </c>
      <c r="F14" s="78">
        <v>1062.2</v>
      </c>
      <c r="G14" s="53"/>
      <c r="H14" s="43"/>
      <c r="I14" s="42" t="s">
        <v>38</v>
      </c>
      <c r="J14" s="44">
        <f>IF(I14="Less(-)",-1,1)</f>
        <v>1</v>
      </c>
      <c r="K14" s="45" t="s">
        <v>59</v>
      </c>
      <c r="L14" s="45" t="s">
        <v>7</v>
      </c>
      <c r="M14" s="70"/>
      <c r="N14" s="53"/>
      <c r="O14" s="53"/>
      <c r="P14" s="49"/>
      <c r="Q14" s="53"/>
      <c r="R14" s="53"/>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71">
        <f aca="true" t="shared" si="0" ref="BA14:BA45">total_amount_ba($B$2,$D$2,D14,F14,J14,K14,M14)</f>
        <v>16570.32</v>
      </c>
      <c r="BB14" s="72">
        <f aca="true" t="shared" si="1" ref="BB14:BB77">BA14+SUM(N14:AZ14)</f>
        <v>16570.32</v>
      </c>
      <c r="BC14" s="52" t="str">
        <f>SpellNumber(L14,BB14)</f>
        <v>INR  Sixteen Thousand Five Hundred &amp; Seventy  and Paise Thirty Two Only</v>
      </c>
      <c r="BD14" s="83">
        <v>939</v>
      </c>
      <c r="BE14" s="83">
        <f aca="true" t="shared" si="2" ref="BE14:BE77">D14*BD14</f>
        <v>14648.4</v>
      </c>
      <c r="HF14" s="16">
        <v>2</v>
      </c>
      <c r="HG14" s="16" t="s">
        <v>34</v>
      </c>
      <c r="HH14" s="16" t="s">
        <v>41</v>
      </c>
      <c r="HI14" s="16">
        <v>10</v>
      </c>
      <c r="HJ14" s="16" t="s">
        <v>37</v>
      </c>
    </row>
    <row r="15" spans="1:218" s="15" customFormat="1" ht="63" customHeight="1">
      <c r="A15" s="56">
        <v>3</v>
      </c>
      <c r="B15" s="74" t="s">
        <v>237</v>
      </c>
      <c r="C15" s="73" t="s">
        <v>125</v>
      </c>
      <c r="D15" s="76">
        <v>21.532</v>
      </c>
      <c r="E15" s="77" t="s">
        <v>236</v>
      </c>
      <c r="F15" s="78">
        <v>505.65</v>
      </c>
      <c r="G15" s="53"/>
      <c r="H15" s="43"/>
      <c r="I15" s="42" t="s">
        <v>38</v>
      </c>
      <c r="J15" s="44">
        <f>IF(I15="Less(-)",-1,1)</f>
        <v>1</v>
      </c>
      <c r="K15" s="45" t="s">
        <v>59</v>
      </c>
      <c r="L15" s="45" t="s">
        <v>7</v>
      </c>
      <c r="M15" s="70"/>
      <c r="N15" s="53"/>
      <c r="O15" s="53"/>
      <c r="P15" s="49"/>
      <c r="Q15" s="53"/>
      <c r="R15" s="53"/>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71">
        <f t="shared" si="0"/>
        <v>10887.66</v>
      </c>
      <c r="BB15" s="72">
        <f t="shared" si="1"/>
        <v>10887.66</v>
      </c>
      <c r="BC15" s="52" t="str">
        <f>SpellNumber(L15,BB15)</f>
        <v>INR  Ten Thousand Eight Hundred &amp; Eighty Seven  and Paise Sixty Six Only</v>
      </c>
      <c r="BD15" s="83">
        <v>447</v>
      </c>
      <c r="BE15" s="83">
        <f t="shared" si="2"/>
        <v>9624.8</v>
      </c>
      <c r="HF15" s="16">
        <v>2</v>
      </c>
      <c r="HG15" s="16" t="s">
        <v>34</v>
      </c>
      <c r="HH15" s="16" t="s">
        <v>41</v>
      </c>
      <c r="HI15" s="16">
        <v>10</v>
      </c>
      <c r="HJ15" s="16" t="s">
        <v>37</v>
      </c>
    </row>
    <row r="16" spans="1:218" s="15" customFormat="1" ht="63" customHeight="1">
      <c r="A16" s="56">
        <v>4</v>
      </c>
      <c r="B16" s="74" t="s">
        <v>239</v>
      </c>
      <c r="C16" s="73" t="s">
        <v>40</v>
      </c>
      <c r="D16" s="76">
        <v>24.754</v>
      </c>
      <c r="E16" s="77" t="s">
        <v>236</v>
      </c>
      <c r="F16" s="78">
        <v>562.21</v>
      </c>
      <c r="G16" s="53"/>
      <c r="H16" s="43"/>
      <c r="I16" s="42" t="s">
        <v>38</v>
      </c>
      <c r="J16" s="44">
        <v>1</v>
      </c>
      <c r="K16" s="45" t="s">
        <v>59</v>
      </c>
      <c r="L16" s="45" t="s">
        <v>7</v>
      </c>
      <c r="M16" s="70"/>
      <c r="N16" s="53"/>
      <c r="O16" s="53"/>
      <c r="P16" s="49"/>
      <c r="Q16" s="53"/>
      <c r="R16" s="53"/>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71">
        <f t="shared" si="0"/>
        <v>13916.95</v>
      </c>
      <c r="BB16" s="72">
        <f t="shared" si="1"/>
        <v>13916.95</v>
      </c>
      <c r="BC16" s="52" t="s">
        <v>238</v>
      </c>
      <c r="BD16" s="83">
        <v>497</v>
      </c>
      <c r="BE16" s="83">
        <f t="shared" si="2"/>
        <v>12302.74</v>
      </c>
      <c r="HF16" s="16">
        <v>2</v>
      </c>
      <c r="HG16" s="16" t="s">
        <v>34</v>
      </c>
      <c r="HH16" s="16" t="s">
        <v>41</v>
      </c>
      <c r="HI16" s="16">
        <v>10</v>
      </c>
      <c r="HJ16" s="16" t="s">
        <v>37</v>
      </c>
    </row>
    <row r="17" spans="1:218" s="15" customFormat="1" ht="63" customHeight="1">
      <c r="A17" s="56">
        <v>5</v>
      </c>
      <c r="B17" s="74" t="s">
        <v>240</v>
      </c>
      <c r="C17" s="73" t="s">
        <v>42</v>
      </c>
      <c r="D17" s="76">
        <v>19.521</v>
      </c>
      <c r="E17" s="77" t="s">
        <v>236</v>
      </c>
      <c r="F17" s="78">
        <v>618.77</v>
      </c>
      <c r="G17" s="53"/>
      <c r="H17" s="43"/>
      <c r="I17" s="42" t="s">
        <v>38</v>
      </c>
      <c r="J17" s="44">
        <v>1</v>
      </c>
      <c r="K17" s="45" t="s">
        <v>59</v>
      </c>
      <c r="L17" s="45" t="s">
        <v>7</v>
      </c>
      <c r="M17" s="70"/>
      <c r="N17" s="53"/>
      <c r="O17" s="53"/>
      <c r="P17" s="49"/>
      <c r="Q17" s="53"/>
      <c r="R17" s="53"/>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71">
        <f t="shared" si="0"/>
        <v>12079.01</v>
      </c>
      <c r="BB17" s="72">
        <f t="shared" si="1"/>
        <v>12079.01</v>
      </c>
      <c r="BC17" s="52" t="s">
        <v>238</v>
      </c>
      <c r="BD17" s="83">
        <v>547</v>
      </c>
      <c r="BE17" s="83">
        <f t="shared" si="2"/>
        <v>10677.99</v>
      </c>
      <c r="HF17" s="16">
        <v>2</v>
      </c>
      <c r="HG17" s="16" t="s">
        <v>34</v>
      </c>
      <c r="HH17" s="16" t="s">
        <v>41</v>
      </c>
      <c r="HI17" s="16">
        <v>10</v>
      </c>
      <c r="HJ17" s="16" t="s">
        <v>37</v>
      </c>
    </row>
    <row r="18" spans="1:218" s="15" customFormat="1" ht="63" customHeight="1">
      <c r="A18" s="56">
        <v>6</v>
      </c>
      <c r="B18" s="74" t="s">
        <v>241</v>
      </c>
      <c r="C18" s="73" t="s">
        <v>43</v>
      </c>
      <c r="D18" s="76">
        <v>17.516</v>
      </c>
      <c r="E18" s="77" t="s">
        <v>236</v>
      </c>
      <c r="F18" s="78">
        <v>675.33</v>
      </c>
      <c r="G18" s="53"/>
      <c r="H18" s="43"/>
      <c r="I18" s="42" t="s">
        <v>38</v>
      </c>
      <c r="J18" s="44">
        <v>1</v>
      </c>
      <c r="K18" s="45" t="s">
        <v>59</v>
      </c>
      <c r="L18" s="45" t="s">
        <v>7</v>
      </c>
      <c r="M18" s="70"/>
      <c r="N18" s="53"/>
      <c r="O18" s="53"/>
      <c r="P18" s="49"/>
      <c r="Q18" s="53"/>
      <c r="R18" s="53"/>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71">
        <f t="shared" si="0"/>
        <v>11829.08</v>
      </c>
      <c r="BB18" s="72">
        <f t="shared" si="1"/>
        <v>11829.08</v>
      </c>
      <c r="BC18" s="52" t="s">
        <v>238</v>
      </c>
      <c r="BD18" s="83">
        <v>597</v>
      </c>
      <c r="BE18" s="83">
        <f t="shared" si="2"/>
        <v>10457.05</v>
      </c>
      <c r="HF18" s="16">
        <v>2</v>
      </c>
      <c r="HG18" s="16" t="s">
        <v>34</v>
      </c>
      <c r="HH18" s="16" t="s">
        <v>41</v>
      </c>
      <c r="HI18" s="16">
        <v>10</v>
      </c>
      <c r="HJ18" s="16" t="s">
        <v>37</v>
      </c>
    </row>
    <row r="19" spans="1:218" s="15" customFormat="1" ht="63" customHeight="1">
      <c r="A19" s="56">
        <v>7</v>
      </c>
      <c r="B19" s="74" t="s">
        <v>242</v>
      </c>
      <c r="C19" s="73" t="s">
        <v>44</v>
      </c>
      <c r="D19" s="76">
        <v>19.789</v>
      </c>
      <c r="E19" s="77" t="s">
        <v>236</v>
      </c>
      <c r="F19" s="78">
        <v>731.89</v>
      </c>
      <c r="G19" s="53"/>
      <c r="H19" s="43"/>
      <c r="I19" s="42" t="s">
        <v>38</v>
      </c>
      <c r="J19" s="44">
        <v>1</v>
      </c>
      <c r="K19" s="45" t="s">
        <v>59</v>
      </c>
      <c r="L19" s="45" t="s">
        <v>7</v>
      </c>
      <c r="M19" s="70"/>
      <c r="N19" s="53"/>
      <c r="O19" s="53"/>
      <c r="P19" s="49"/>
      <c r="Q19" s="53"/>
      <c r="R19" s="53"/>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71">
        <f t="shared" si="0"/>
        <v>14483.37</v>
      </c>
      <c r="BB19" s="72">
        <f t="shared" si="1"/>
        <v>14483.37</v>
      </c>
      <c r="BC19" s="52" t="s">
        <v>238</v>
      </c>
      <c r="BD19" s="83">
        <v>647</v>
      </c>
      <c r="BE19" s="83">
        <f t="shared" si="2"/>
        <v>12803.48</v>
      </c>
      <c r="HF19" s="16">
        <v>2</v>
      </c>
      <c r="HG19" s="16" t="s">
        <v>34</v>
      </c>
      <c r="HH19" s="16" t="s">
        <v>41</v>
      </c>
      <c r="HI19" s="16">
        <v>10</v>
      </c>
      <c r="HJ19" s="16" t="s">
        <v>37</v>
      </c>
    </row>
    <row r="20" spans="1:218" s="15" customFormat="1" ht="63" customHeight="1">
      <c r="A20" s="56">
        <v>8</v>
      </c>
      <c r="B20" s="74" t="s">
        <v>401</v>
      </c>
      <c r="C20" s="73" t="s">
        <v>45</v>
      </c>
      <c r="D20" s="76">
        <v>17.789</v>
      </c>
      <c r="E20" s="77" t="s">
        <v>236</v>
      </c>
      <c r="F20" s="78">
        <v>788.45</v>
      </c>
      <c r="G20" s="53"/>
      <c r="H20" s="43"/>
      <c r="I20" s="42" t="s">
        <v>38</v>
      </c>
      <c r="J20" s="44">
        <v>1</v>
      </c>
      <c r="K20" s="45" t="s">
        <v>59</v>
      </c>
      <c r="L20" s="45" t="s">
        <v>7</v>
      </c>
      <c r="M20" s="70"/>
      <c r="N20" s="53"/>
      <c r="O20" s="53"/>
      <c r="P20" s="49"/>
      <c r="Q20" s="53"/>
      <c r="R20" s="53"/>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71">
        <f t="shared" si="0"/>
        <v>14025.74</v>
      </c>
      <c r="BB20" s="72">
        <f t="shared" si="1"/>
        <v>14025.74</v>
      </c>
      <c r="BC20" s="52" t="s">
        <v>238</v>
      </c>
      <c r="BD20" s="83">
        <v>697</v>
      </c>
      <c r="BE20" s="83">
        <f t="shared" si="2"/>
        <v>12398.93</v>
      </c>
      <c r="HF20" s="16">
        <v>2</v>
      </c>
      <c r="HG20" s="16" t="s">
        <v>34</v>
      </c>
      <c r="HH20" s="16" t="s">
        <v>41</v>
      </c>
      <c r="HI20" s="16">
        <v>10</v>
      </c>
      <c r="HJ20" s="16" t="s">
        <v>37</v>
      </c>
    </row>
    <row r="21" spans="1:218" s="15" customFormat="1" ht="63" customHeight="1">
      <c r="A21" s="56">
        <v>9</v>
      </c>
      <c r="B21" s="74" t="s">
        <v>402</v>
      </c>
      <c r="C21" s="73" t="s">
        <v>46</v>
      </c>
      <c r="D21" s="76">
        <v>17.789</v>
      </c>
      <c r="E21" s="77" t="s">
        <v>236</v>
      </c>
      <c r="F21" s="78">
        <v>845.01</v>
      </c>
      <c r="G21" s="53"/>
      <c r="H21" s="43"/>
      <c r="I21" s="42" t="s">
        <v>38</v>
      </c>
      <c r="J21" s="44">
        <v>1</v>
      </c>
      <c r="K21" s="45" t="s">
        <v>59</v>
      </c>
      <c r="L21" s="45" t="s">
        <v>7</v>
      </c>
      <c r="M21" s="70"/>
      <c r="N21" s="53"/>
      <c r="O21" s="53"/>
      <c r="P21" s="49"/>
      <c r="Q21" s="53"/>
      <c r="R21" s="53"/>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71">
        <f t="shared" si="0"/>
        <v>15031.88</v>
      </c>
      <c r="BB21" s="72">
        <f t="shared" si="1"/>
        <v>15031.88</v>
      </c>
      <c r="BC21" s="52" t="s">
        <v>238</v>
      </c>
      <c r="BD21" s="83">
        <v>747</v>
      </c>
      <c r="BE21" s="83">
        <f t="shared" si="2"/>
        <v>13288.38</v>
      </c>
      <c r="HF21" s="16">
        <v>2</v>
      </c>
      <c r="HG21" s="16" t="s">
        <v>34</v>
      </c>
      <c r="HH21" s="16" t="s">
        <v>41</v>
      </c>
      <c r="HI21" s="16">
        <v>10</v>
      </c>
      <c r="HJ21" s="16" t="s">
        <v>37</v>
      </c>
    </row>
    <row r="22" spans="1:218" s="15" customFormat="1" ht="63" customHeight="1">
      <c r="A22" s="56">
        <v>10</v>
      </c>
      <c r="B22" s="74" t="s">
        <v>403</v>
      </c>
      <c r="C22" s="73" t="s">
        <v>47</v>
      </c>
      <c r="D22" s="76">
        <v>13.027</v>
      </c>
      <c r="E22" s="77" t="s">
        <v>236</v>
      </c>
      <c r="F22" s="78">
        <v>901.57</v>
      </c>
      <c r="G22" s="53"/>
      <c r="H22" s="43"/>
      <c r="I22" s="42" t="s">
        <v>38</v>
      </c>
      <c r="J22" s="44">
        <v>1</v>
      </c>
      <c r="K22" s="45" t="s">
        <v>59</v>
      </c>
      <c r="L22" s="45" t="s">
        <v>7</v>
      </c>
      <c r="M22" s="70"/>
      <c r="N22" s="53"/>
      <c r="O22" s="53"/>
      <c r="P22" s="49"/>
      <c r="Q22" s="53"/>
      <c r="R22" s="53"/>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71">
        <f t="shared" si="0"/>
        <v>11744.75</v>
      </c>
      <c r="BB22" s="72">
        <f t="shared" si="1"/>
        <v>11744.75</v>
      </c>
      <c r="BC22" s="52" t="s">
        <v>238</v>
      </c>
      <c r="BD22" s="83">
        <v>797</v>
      </c>
      <c r="BE22" s="83">
        <f t="shared" si="2"/>
        <v>10382.52</v>
      </c>
      <c r="HF22" s="16">
        <v>2</v>
      </c>
      <c r="HG22" s="16" t="s">
        <v>34</v>
      </c>
      <c r="HH22" s="16" t="s">
        <v>41</v>
      </c>
      <c r="HI22" s="16">
        <v>10</v>
      </c>
      <c r="HJ22" s="16" t="s">
        <v>37</v>
      </c>
    </row>
    <row r="23" spans="1:218" s="15" customFormat="1" ht="63" customHeight="1">
      <c r="A23" s="56">
        <v>11</v>
      </c>
      <c r="B23" s="74" t="s">
        <v>404</v>
      </c>
      <c r="C23" s="73" t="s">
        <v>48</v>
      </c>
      <c r="D23" s="76">
        <v>13.587</v>
      </c>
      <c r="E23" s="77" t="s">
        <v>236</v>
      </c>
      <c r="F23" s="78">
        <v>958.13</v>
      </c>
      <c r="G23" s="53"/>
      <c r="H23" s="43"/>
      <c r="I23" s="42" t="s">
        <v>38</v>
      </c>
      <c r="J23" s="44">
        <v>1</v>
      </c>
      <c r="K23" s="45" t="s">
        <v>59</v>
      </c>
      <c r="L23" s="45" t="s">
        <v>7</v>
      </c>
      <c r="M23" s="70"/>
      <c r="N23" s="53"/>
      <c r="O23" s="53"/>
      <c r="P23" s="49"/>
      <c r="Q23" s="53"/>
      <c r="R23" s="53"/>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71">
        <f t="shared" si="0"/>
        <v>13018.11</v>
      </c>
      <c r="BB23" s="72">
        <f t="shared" si="1"/>
        <v>13018.11</v>
      </c>
      <c r="BC23" s="52" t="s">
        <v>238</v>
      </c>
      <c r="BD23" s="83">
        <v>847</v>
      </c>
      <c r="BE23" s="83">
        <f t="shared" si="2"/>
        <v>11508.19</v>
      </c>
      <c r="HF23" s="16">
        <v>2</v>
      </c>
      <c r="HG23" s="16" t="s">
        <v>34</v>
      </c>
      <c r="HH23" s="16" t="s">
        <v>41</v>
      </c>
      <c r="HI23" s="16">
        <v>10</v>
      </c>
      <c r="HJ23" s="16" t="s">
        <v>37</v>
      </c>
    </row>
    <row r="24" spans="1:218" s="15" customFormat="1" ht="63" customHeight="1">
      <c r="A24" s="56">
        <v>12</v>
      </c>
      <c r="B24" s="74" t="s">
        <v>405</v>
      </c>
      <c r="C24" s="73" t="s">
        <v>49</v>
      </c>
      <c r="D24" s="76">
        <v>13.027</v>
      </c>
      <c r="E24" s="77" t="s">
        <v>236</v>
      </c>
      <c r="F24" s="78">
        <v>1014.69</v>
      </c>
      <c r="G24" s="53"/>
      <c r="H24" s="43"/>
      <c r="I24" s="42" t="s">
        <v>38</v>
      </c>
      <c r="J24" s="44">
        <v>1</v>
      </c>
      <c r="K24" s="45" t="s">
        <v>59</v>
      </c>
      <c r="L24" s="45" t="s">
        <v>7</v>
      </c>
      <c r="M24" s="70"/>
      <c r="N24" s="53"/>
      <c r="O24" s="53"/>
      <c r="P24" s="49"/>
      <c r="Q24" s="53"/>
      <c r="R24" s="53"/>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71">
        <f t="shared" si="0"/>
        <v>13218.37</v>
      </c>
      <c r="BB24" s="72">
        <f t="shared" si="1"/>
        <v>13218.37</v>
      </c>
      <c r="BC24" s="52" t="s">
        <v>238</v>
      </c>
      <c r="BD24" s="83">
        <v>897</v>
      </c>
      <c r="BE24" s="83">
        <f t="shared" si="2"/>
        <v>11685.22</v>
      </c>
      <c r="HF24" s="16">
        <v>2</v>
      </c>
      <c r="HG24" s="16" t="s">
        <v>34</v>
      </c>
      <c r="HH24" s="16" t="s">
        <v>41</v>
      </c>
      <c r="HI24" s="16">
        <v>10</v>
      </c>
      <c r="HJ24" s="16" t="s">
        <v>37</v>
      </c>
    </row>
    <row r="25" spans="1:218" s="15" customFormat="1" ht="63" customHeight="1">
      <c r="A25" s="56">
        <v>13</v>
      </c>
      <c r="B25" s="74" t="s">
        <v>406</v>
      </c>
      <c r="C25" s="73" t="s">
        <v>50</v>
      </c>
      <c r="D25" s="76">
        <v>13.587</v>
      </c>
      <c r="E25" s="77" t="s">
        <v>236</v>
      </c>
      <c r="F25" s="78">
        <v>1071.25</v>
      </c>
      <c r="G25" s="53"/>
      <c r="H25" s="43"/>
      <c r="I25" s="42" t="s">
        <v>38</v>
      </c>
      <c r="J25" s="44">
        <v>1</v>
      </c>
      <c r="K25" s="45" t="s">
        <v>59</v>
      </c>
      <c r="L25" s="45" t="s">
        <v>7</v>
      </c>
      <c r="M25" s="70"/>
      <c r="N25" s="53"/>
      <c r="O25" s="53"/>
      <c r="P25" s="49"/>
      <c r="Q25" s="53"/>
      <c r="R25" s="53"/>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71">
        <f t="shared" si="0"/>
        <v>14555.07</v>
      </c>
      <c r="BB25" s="72">
        <f t="shared" si="1"/>
        <v>14555.07</v>
      </c>
      <c r="BC25" s="52" t="s">
        <v>238</v>
      </c>
      <c r="BD25" s="83">
        <v>947</v>
      </c>
      <c r="BE25" s="83">
        <f t="shared" si="2"/>
        <v>12866.89</v>
      </c>
      <c r="HF25" s="16">
        <v>2</v>
      </c>
      <c r="HG25" s="16" t="s">
        <v>34</v>
      </c>
      <c r="HH25" s="16" t="s">
        <v>41</v>
      </c>
      <c r="HI25" s="16">
        <v>10</v>
      </c>
      <c r="HJ25" s="16" t="s">
        <v>37</v>
      </c>
    </row>
    <row r="26" spans="1:218" s="15" customFormat="1" ht="63" customHeight="1">
      <c r="A26" s="56">
        <v>14</v>
      </c>
      <c r="B26" s="74" t="s">
        <v>407</v>
      </c>
      <c r="C26" s="73" t="s">
        <v>51</v>
      </c>
      <c r="D26" s="76">
        <v>21.431</v>
      </c>
      <c r="E26" s="77" t="s">
        <v>236</v>
      </c>
      <c r="F26" s="78">
        <v>1127.81</v>
      </c>
      <c r="G26" s="53"/>
      <c r="H26" s="43"/>
      <c r="I26" s="42" t="s">
        <v>38</v>
      </c>
      <c r="J26" s="44">
        <v>1</v>
      </c>
      <c r="K26" s="45" t="s">
        <v>59</v>
      </c>
      <c r="L26" s="45" t="s">
        <v>7</v>
      </c>
      <c r="M26" s="70"/>
      <c r="N26" s="53"/>
      <c r="O26" s="53"/>
      <c r="P26" s="49"/>
      <c r="Q26" s="53"/>
      <c r="R26" s="53"/>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71">
        <f t="shared" si="0"/>
        <v>24170.1</v>
      </c>
      <c r="BB26" s="72">
        <f t="shared" si="1"/>
        <v>24170.1</v>
      </c>
      <c r="BC26" s="52" t="s">
        <v>238</v>
      </c>
      <c r="BD26" s="83">
        <v>997</v>
      </c>
      <c r="BE26" s="83">
        <f t="shared" si="2"/>
        <v>21366.71</v>
      </c>
      <c r="HF26" s="16">
        <v>2</v>
      </c>
      <c r="HG26" s="16" t="s">
        <v>34</v>
      </c>
      <c r="HH26" s="16" t="s">
        <v>41</v>
      </c>
      <c r="HI26" s="16">
        <v>10</v>
      </c>
      <c r="HJ26" s="16" t="s">
        <v>37</v>
      </c>
    </row>
    <row r="27" spans="1:218" s="15" customFormat="1" ht="62.25" customHeight="1">
      <c r="A27" s="56">
        <v>15</v>
      </c>
      <c r="B27" s="74" t="s">
        <v>237</v>
      </c>
      <c r="C27" s="73" t="s">
        <v>52</v>
      </c>
      <c r="D27" s="76">
        <v>10.5</v>
      </c>
      <c r="E27" s="77" t="s">
        <v>236</v>
      </c>
      <c r="F27" s="78">
        <v>2212.63</v>
      </c>
      <c r="G27" s="53"/>
      <c r="H27" s="43"/>
      <c r="I27" s="42" t="s">
        <v>38</v>
      </c>
      <c r="J27" s="44">
        <v>1</v>
      </c>
      <c r="K27" s="45" t="s">
        <v>59</v>
      </c>
      <c r="L27" s="45" t="s">
        <v>7</v>
      </c>
      <c r="M27" s="70"/>
      <c r="N27" s="53"/>
      <c r="O27" s="53"/>
      <c r="P27" s="49"/>
      <c r="Q27" s="53"/>
      <c r="R27" s="53"/>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71">
        <f t="shared" si="0"/>
        <v>23232.62</v>
      </c>
      <c r="BB27" s="72">
        <f t="shared" si="1"/>
        <v>23232.62</v>
      </c>
      <c r="BC27" s="52" t="s">
        <v>238</v>
      </c>
      <c r="BD27" s="83">
        <v>1956</v>
      </c>
      <c r="BE27" s="83">
        <f t="shared" si="2"/>
        <v>20538</v>
      </c>
      <c r="HF27" s="16">
        <v>2</v>
      </c>
      <c r="HG27" s="16" t="s">
        <v>34</v>
      </c>
      <c r="HH27" s="16" t="s">
        <v>41</v>
      </c>
      <c r="HI27" s="16">
        <v>10</v>
      </c>
      <c r="HJ27" s="16" t="s">
        <v>37</v>
      </c>
    </row>
    <row r="28" spans="1:218" s="15" customFormat="1" ht="62.25" customHeight="1">
      <c r="A28" s="56">
        <v>16</v>
      </c>
      <c r="B28" s="74" t="s">
        <v>239</v>
      </c>
      <c r="C28" s="73" t="s">
        <v>53</v>
      </c>
      <c r="D28" s="76">
        <v>10.5</v>
      </c>
      <c r="E28" s="77" t="s">
        <v>236</v>
      </c>
      <c r="F28" s="78">
        <v>2269.19</v>
      </c>
      <c r="G28" s="53"/>
      <c r="H28" s="43"/>
      <c r="I28" s="42" t="s">
        <v>38</v>
      </c>
      <c r="J28" s="44">
        <v>1</v>
      </c>
      <c r="K28" s="45" t="s">
        <v>59</v>
      </c>
      <c r="L28" s="45" t="s">
        <v>7</v>
      </c>
      <c r="M28" s="70"/>
      <c r="N28" s="53"/>
      <c r="O28" s="53"/>
      <c r="P28" s="49"/>
      <c r="Q28" s="53"/>
      <c r="R28" s="53"/>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71">
        <f t="shared" si="0"/>
        <v>23826.5</v>
      </c>
      <c r="BB28" s="72">
        <f t="shared" si="1"/>
        <v>23826.5</v>
      </c>
      <c r="BC28" s="52" t="s">
        <v>238</v>
      </c>
      <c r="BD28" s="83">
        <v>2006</v>
      </c>
      <c r="BE28" s="83">
        <f t="shared" si="2"/>
        <v>21063</v>
      </c>
      <c r="HF28" s="16">
        <v>2</v>
      </c>
      <c r="HG28" s="16" t="s">
        <v>34</v>
      </c>
      <c r="HH28" s="16" t="s">
        <v>41</v>
      </c>
      <c r="HI28" s="16">
        <v>10</v>
      </c>
      <c r="HJ28" s="16" t="s">
        <v>37</v>
      </c>
    </row>
    <row r="29" spans="1:218" s="15" customFormat="1" ht="62.25" customHeight="1">
      <c r="A29" s="56">
        <v>17</v>
      </c>
      <c r="B29" s="74" t="s">
        <v>240</v>
      </c>
      <c r="C29" s="73" t="s">
        <v>54</v>
      </c>
      <c r="D29" s="76">
        <v>10.5</v>
      </c>
      <c r="E29" s="77" t="s">
        <v>236</v>
      </c>
      <c r="F29" s="78">
        <v>2325.75</v>
      </c>
      <c r="G29" s="53"/>
      <c r="H29" s="43"/>
      <c r="I29" s="42" t="s">
        <v>38</v>
      </c>
      <c r="J29" s="44">
        <v>1</v>
      </c>
      <c r="K29" s="45" t="s">
        <v>59</v>
      </c>
      <c r="L29" s="45" t="s">
        <v>7</v>
      </c>
      <c r="M29" s="70"/>
      <c r="N29" s="53"/>
      <c r="O29" s="53"/>
      <c r="P29" s="49"/>
      <c r="Q29" s="53"/>
      <c r="R29" s="53"/>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71">
        <f t="shared" si="0"/>
        <v>24420.38</v>
      </c>
      <c r="BB29" s="72">
        <f t="shared" si="1"/>
        <v>24420.38</v>
      </c>
      <c r="BC29" s="52" t="s">
        <v>238</v>
      </c>
      <c r="BD29" s="83">
        <v>2056</v>
      </c>
      <c r="BE29" s="83">
        <f t="shared" si="2"/>
        <v>21588</v>
      </c>
      <c r="HF29" s="16">
        <v>2</v>
      </c>
      <c r="HG29" s="16" t="s">
        <v>34</v>
      </c>
      <c r="HH29" s="16" t="s">
        <v>41</v>
      </c>
      <c r="HI29" s="16">
        <v>10</v>
      </c>
      <c r="HJ29" s="16" t="s">
        <v>37</v>
      </c>
    </row>
    <row r="30" spans="1:218" s="15" customFormat="1" ht="62.25" customHeight="1">
      <c r="A30" s="56">
        <v>18</v>
      </c>
      <c r="B30" s="74" t="s">
        <v>241</v>
      </c>
      <c r="C30" s="73" t="s">
        <v>55</v>
      </c>
      <c r="D30" s="76">
        <v>10.5</v>
      </c>
      <c r="E30" s="77" t="s">
        <v>236</v>
      </c>
      <c r="F30" s="78">
        <v>2382.31</v>
      </c>
      <c r="G30" s="53"/>
      <c r="H30" s="43"/>
      <c r="I30" s="42" t="s">
        <v>38</v>
      </c>
      <c r="J30" s="44">
        <v>1</v>
      </c>
      <c r="K30" s="45" t="s">
        <v>59</v>
      </c>
      <c r="L30" s="45" t="s">
        <v>7</v>
      </c>
      <c r="M30" s="70"/>
      <c r="N30" s="53"/>
      <c r="O30" s="53"/>
      <c r="P30" s="49"/>
      <c r="Q30" s="53"/>
      <c r="R30" s="53"/>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71">
        <f t="shared" si="0"/>
        <v>25014.26</v>
      </c>
      <c r="BB30" s="72">
        <f t="shared" si="1"/>
        <v>25014.26</v>
      </c>
      <c r="BC30" s="52" t="s">
        <v>238</v>
      </c>
      <c r="BD30" s="83">
        <v>2106</v>
      </c>
      <c r="BE30" s="83">
        <f t="shared" si="2"/>
        <v>22113</v>
      </c>
      <c r="HF30" s="16">
        <v>2</v>
      </c>
      <c r="HG30" s="16" t="s">
        <v>34</v>
      </c>
      <c r="HH30" s="16" t="s">
        <v>41</v>
      </c>
      <c r="HI30" s="16">
        <v>10</v>
      </c>
      <c r="HJ30" s="16" t="s">
        <v>37</v>
      </c>
    </row>
    <row r="31" spans="1:218" s="15" customFormat="1" ht="62.25" customHeight="1">
      <c r="A31" s="56">
        <v>19</v>
      </c>
      <c r="B31" s="74" t="s">
        <v>242</v>
      </c>
      <c r="C31" s="73" t="s">
        <v>65</v>
      </c>
      <c r="D31" s="76">
        <v>10.5</v>
      </c>
      <c r="E31" s="77" t="s">
        <v>236</v>
      </c>
      <c r="F31" s="78">
        <v>2438.87</v>
      </c>
      <c r="G31" s="53"/>
      <c r="H31" s="43"/>
      <c r="I31" s="42" t="s">
        <v>38</v>
      </c>
      <c r="J31" s="44">
        <v>1</v>
      </c>
      <c r="K31" s="45" t="s">
        <v>59</v>
      </c>
      <c r="L31" s="45" t="s">
        <v>7</v>
      </c>
      <c r="M31" s="70"/>
      <c r="N31" s="53"/>
      <c r="O31" s="53"/>
      <c r="P31" s="49"/>
      <c r="Q31" s="53"/>
      <c r="R31" s="53"/>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71">
        <f t="shared" si="0"/>
        <v>25608.14</v>
      </c>
      <c r="BB31" s="72">
        <f t="shared" si="1"/>
        <v>25608.14</v>
      </c>
      <c r="BC31" s="52" t="s">
        <v>238</v>
      </c>
      <c r="BD31" s="83">
        <v>2156</v>
      </c>
      <c r="BE31" s="83">
        <f t="shared" si="2"/>
        <v>22638</v>
      </c>
      <c r="HF31" s="16">
        <v>2</v>
      </c>
      <c r="HG31" s="16" t="s">
        <v>34</v>
      </c>
      <c r="HH31" s="16" t="s">
        <v>41</v>
      </c>
      <c r="HI31" s="16">
        <v>10</v>
      </c>
      <c r="HJ31" s="16" t="s">
        <v>37</v>
      </c>
    </row>
    <row r="32" spans="1:218" s="15" customFormat="1" ht="62.25" customHeight="1">
      <c r="A32" s="56">
        <v>20</v>
      </c>
      <c r="B32" s="74" t="s">
        <v>401</v>
      </c>
      <c r="C32" s="73" t="s">
        <v>66</v>
      </c>
      <c r="D32" s="76">
        <v>10.5</v>
      </c>
      <c r="E32" s="77" t="s">
        <v>236</v>
      </c>
      <c r="F32" s="78">
        <v>2495.43</v>
      </c>
      <c r="G32" s="53"/>
      <c r="H32" s="43"/>
      <c r="I32" s="42" t="s">
        <v>38</v>
      </c>
      <c r="J32" s="44">
        <v>1</v>
      </c>
      <c r="K32" s="45" t="s">
        <v>59</v>
      </c>
      <c r="L32" s="45" t="s">
        <v>7</v>
      </c>
      <c r="M32" s="70"/>
      <c r="N32" s="53"/>
      <c r="O32" s="53"/>
      <c r="P32" s="49"/>
      <c r="Q32" s="53"/>
      <c r="R32" s="53"/>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71">
        <f t="shared" si="0"/>
        <v>26202.02</v>
      </c>
      <c r="BB32" s="72">
        <f t="shared" si="1"/>
        <v>26202.02</v>
      </c>
      <c r="BC32" s="52" t="s">
        <v>238</v>
      </c>
      <c r="BD32" s="83">
        <v>2206</v>
      </c>
      <c r="BE32" s="83">
        <f t="shared" si="2"/>
        <v>23163</v>
      </c>
      <c r="HF32" s="16">
        <v>2</v>
      </c>
      <c r="HG32" s="16" t="s">
        <v>34</v>
      </c>
      <c r="HH32" s="16" t="s">
        <v>41</v>
      </c>
      <c r="HI32" s="16">
        <v>10</v>
      </c>
      <c r="HJ32" s="16" t="s">
        <v>37</v>
      </c>
    </row>
    <row r="33" spans="1:218" s="15" customFormat="1" ht="62.25" customHeight="1">
      <c r="A33" s="56">
        <v>21</v>
      </c>
      <c r="B33" s="74" t="s">
        <v>402</v>
      </c>
      <c r="C33" s="73" t="s">
        <v>67</v>
      </c>
      <c r="D33" s="76">
        <v>26.1</v>
      </c>
      <c r="E33" s="77" t="s">
        <v>236</v>
      </c>
      <c r="F33" s="78">
        <v>2551.99</v>
      </c>
      <c r="G33" s="53"/>
      <c r="H33" s="43"/>
      <c r="I33" s="42" t="s">
        <v>38</v>
      </c>
      <c r="J33" s="44">
        <v>1</v>
      </c>
      <c r="K33" s="45" t="s">
        <v>59</v>
      </c>
      <c r="L33" s="45" t="s">
        <v>7</v>
      </c>
      <c r="M33" s="70"/>
      <c r="N33" s="53"/>
      <c r="O33" s="53"/>
      <c r="P33" s="49"/>
      <c r="Q33" s="53"/>
      <c r="R33" s="53"/>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71">
        <f t="shared" si="0"/>
        <v>66606.94</v>
      </c>
      <c r="BB33" s="72">
        <f t="shared" si="1"/>
        <v>66606.94</v>
      </c>
      <c r="BC33" s="52" t="s">
        <v>238</v>
      </c>
      <c r="BD33" s="83">
        <v>2256</v>
      </c>
      <c r="BE33" s="83">
        <f t="shared" si="2"/>
        <v>58881.6</v>
      </c>
      <c r="HF33" s="16">
        <v>2</v>
      </c>
      <c r="HG33" s="16" t="s">
        <v>34</v>
      </c>
      <c r="HH33" s="16" t="s">
        <v>41</v>
      </c>
      <c r="HI33" s="16">
        <v>10</v>
      </c>
      <c r="HJ33" s="16" t="s">
        <v>37</v>
      </c>
    </row>
    <row r="34" spans="1:218" s="15" customFormat="1" ht="62.25" customHeight="1">
      <c r="A34" s="56">
        <v>22</v>
      </c>
      <c r="B34" s="74" t="s">
        <v>403</v>
      </c>
      <c r="C34" s="73" t="s">
        <v>68</v>
      </c>
      <c r="D34" s="76">
        <v>10.8</v>
      </c>
      <c r="E34" s="77" t="s">
        <v>236</v>
      </c>
      <c r="F34" s="78">
        <v>2608.55</v>
      </c>
      <c r="G34" s="53"/>
      <c r="H34" s="43"/>
      <c r="I34" s="42" t="s">
        <v>38</v>
      </c>
      <c r="J34" s="44">
        <v>1</v>
      </c>
      <c r="K34" s="45" t="s">
        <v>59</v>
      </c>
      <c r="L34" s="45" t="s">
        <v>7</v>
      </c>
      <c r="M34" s="70"/>
      <c r="N34" s="53"/>
      <c r="O34" s="53"/>
      <c r="P34" s="49"/>
      <c r="Q34" s="53"/>
      <c r="R34" s="53"/>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71">
        <f t="shared" si="0"/>
        <v>28172.34</v>
      </c>
      <c r="BB34" s="72">
        <f t="shared" si="1"/>
        <v>28172.34</v>
      </c>
      <c r="BC34" s="52" t="s">
        <v>238</v>
      </c>
      <c r="BD34" s="83">
        <v>2306</v>
      </c>
      <c r="BE34" s="83">
        <f t="shared" si="2"/>
        <v>24904.8</v>
      </c>
      <c r="HF34" s="16">
        <v>2</v>
      </c>
      <c r="HG34" s="16" t="s">
        <v>34</v>
      </c>
      <c r="HH34" s="16" t="s">
        <v>41</v>
      </c>
      <c r="HI34" s="16">
        <v>10</v>
      </c>
      <c r="HJ34" s="16" t="s">
        <v>37</v>
      </c>
    </row>
    <row r="35" spans="1:218" s="15" customFormat="1" ht="62.25" customHeight="1">
      <c r="A35" s="56">
        <v>23</v>
      </c>
      <c r="B35" s="74" t="s">
        <v>404</v>
      </c>
      <c r="C35" s="73" t="s">
        <v>69</v>
      </c>
      <c r="D35" s="76">
        <v>12.5</v>
      </c>
      <c r="E35" s="77" t="s">
        <v>236</v>
      </c>
      <c r="F35" s="78">
        <v>2665.11</v>
      </c>
      <c r="G35" s="53"/>
      <c r="H35" s="43"/>
      <c r="I35" s="42" t="s">
        <v>38</v>
      </c>
      <c r="J35" s="44">
        <v>1</v>
      </c>
      <c r="K35" s="45" t="s">
        <v>59</v>
      </c>
      <c r="L35" s="45" t="s">
        <v>7</v>
      </c>
      <c r="M35" s="70"/>
      <c r="N35" s="53"/>
      <c r="O35" s="53"/>
      <c r="P35" s="49"/>
      <c r="Q35" s="53"/>
      <c r="R35" s="53"/>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71">
        <f t="shared" si="0"/>
        <v>33313.88</v>
      </c>
      <c r="BB35" s="72">
        <f t="shared" si="1"/>
        <v>33313.88</v>
      </c>
      <c r="BC35" s="52" t="s">
        <v>238</v>
      </c>
      <c r="BD35" s="83">
        <v>2356</v>
      </c>
      <c r="BE35" s="83">
        <f t="shared" si="2"/>
        <v>29450</v>
      </c>
      <c r="HF35" s="16">
        <v>2</v>
      </c>
      <c r="HG35" s="16" t="s">
        <v>34</v>
      </c>
      <c r="HH35" s="16" t="s">
        <v>41</v>
      </c>
      <c r="HI35" s="16">
        <v>10</v>
      </c>
      <c r="HJ35" s="16" t="s">
        <v>37</v>
      </c>
    </row>
    <row r="36" spans="1:218" s="15" customFormat="1" ht="62.25" customHeight="1">
      <c r="A36" s="56">
        <v>24</v>
      </c>
      <c r="B36" s="74" t="s">
        <v>405</v>
      </c>
      <c r="C36" s="73" t="s">
        <v>70</v>
      </c>
      <c r="D36" s="76">
        <v>14.5</v>
      </c>
      <c r="E36" s="77" t="s">
        <v>236</v>
      </c>
      <c r="F36" s="78">
        <v>2721.67</v>
      </c>
      <c r="G36" s="53"/>
      <c r="H36" s="43"/>
      <c r="I36" s="42" t="s">
        <v>38</v>
      </c>
      <c r="J36" s="44">
        <v>1</v>
      </c>
      <c r="K36" s="45" t="s">
        <v>59</v>
      </c>
      <c r="L36" s="45" t="s">
        <v>7</v>
      </c>
      <c r="M36" s="70"/>
      <c r="N36" s="53"/>
      <c r="O36" s="53"/>
      <c r="P36" s="49"/>
      <c r="Q36" s="53"/>
      <c r="R36" s="53"/>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71">
        <f t="shared" si="0"/>
        <v>39464.22</v>
      </c>
      <c r="BB36" s="72">
        <f t="shared" si="1"/>
        <v>39464.22</v>
      </c>
      <c r="BC36" s="52" t="s">
        <v>238</v>
      </c>
      <c r="BD36" s="83">
        <v>2406</v>
      </c>
      <c r="BE36" s="83">
        <f t="shared" si="2"/>
        <v>34887</v>
      </c>
      <c r="HF36" s="16">
        <v>2</v>
      </c>
      <c r="HG36" s="16" t="s">
        <v>34</v>
      </c>
      <c r="HH36" s="16" t="s">
        <v>41</v>
      </c>
      <c r="HI36" s="16">
        <v>10</v>
      </c>
      <c r="HJ36" s="16" t="s">
        <v>37</v>
      </c>
    </row>
    <row r="37" spans="1:218" s="15" customFormat="1" ht="62.25" customHeight="1">
      <c r="A37" s="56">
        <v>25</v>
      </c>
      <c r="B37" s="74" t="s">
        <v>406</v>
      </c>
      <c r="C37" s="73" t="s">
        <v>71</v>
      </c>
      <c r="D37" s="76">
        <v>12.4</v>
      </c>
      <c r="E37" s="77" t="s">
        <v>236</v>
      </c>
      <c r="F37" s="78">
        <v>2778.23</v>
      </c>
      <c r="G37" s="53"/>
      <c r="H37" s="43"/>
      <c r="I37" s="42" t="s">
        <v>38</v>
      </c>
      <c r="J37" s="44">
        <v>1</v>
      </c>
      <c r="K37" s="45" t="s">
        <v>59</v>
      </c>
      <c r="L37" s="45" t="s">
        <v>7</v>
      </c>
      <c r="M37" s="70"/>
      <c r="N37" s="53"/>
      <c r="O37" s="53"/>
      <c r="P37" s="49"/>
      <c r="Q37" s="53"/>
      <c r="R37" s="53"/>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71">
        <f t="shared" si="0"/>
        <v>34450.05</v>
      </c>
      <c r="BB37" s="72">
        <f t="shared" si="1"/>
        <v>34450.05</v>
      </c>
      <c r="BC37" s="52" t="s">
        <v>238</v>
      </c>
      <c r="BD37" s="83">
        <v>2456</v>
      </c>
      <c r="BE37" s="83">
        <f t="shared" si="2"/>
        <v>30454.4</v>
      </c>
      <c r="HF37" s="16">
        <v>2</v>
      </c>
      <c r="HG37" s="16" t="s">
        <v>34</v>
      </c>
      <c r="HH37" s="16" t="s">
        <v>41</v>
      </c>
      <c r="HI37" s="16">
        <v>10</v>
      </c>
      <c r="HJ37" s="16" t="s">
        <v>37</v>
      </c>
    </row>
    <row r="38" spans="1:218" s="15" customFormat="1" ht="62.25" customHeight="1">
      <c r="A38" s="56">
        <v>26</v>
      </c>
      <c r="B38" s="74" t="s">
        <v>407</v>
      </c>
      <c r="C38" s="73" t="s">
        <v>72</v>
      </c>
      <c r="D38" s="76">
        <v>39.549</v>
      </c>
      <c r="E38" s="77" t="s">
        <v>236</v>
      </c>
      <c r="F38" s="78">
        <v>2834.79</v>
      </c>
      <c r="G38" s="53"/>
      <c r="H38" s="43"/>
      <c r="I38" s="42" t="s">
        <v>38</v>
      </c>
      <c r="J38" s="44">
        <v>1</v>
      </c>
      <c r="K38" s="45" t="s">
        <v>59</v>
      </c>
      <c r="L38" s="45" t="s">
        <v>7</v>
      </c>
      <c r="M38" s="70"/>
      <c r="N38" s="53"/>
      <c r="O38" s="53"/>
      <c r="P38" s="49"/>
      <c r="Q38" s="53"/>
      <c r="R38" s="53"/>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71">
        <f t="shared" si="0"/>
        <v>112113.11</v>
      </c>
      <c r="BB38" s="72">
        <f t="shared" si="1"/>
        <v>112113.11</v>
      </c>
      <c r="BC38" s="52" t="s">
        <v>238</v>
      </c>
      <c r="BD38" s="83">
        <v>2506</v>
      </c>
      <c r="BE38" s="83">
        <f t="shared" si="2"/>
        <v>99109.79</v>
      </c>
      <c r="HF38" s="16">
        <v>2</v>
      </c>
      <c r="HG38" s="16" t="s">
        <v>34</v>
      </c>
      <c r="HH38" s="16" t="s">
        <v>41</v>
      </c>
      <c r="HI38" s="16">
        <v>10</v>
      </c>
      <c r="HJ38" s="16" t="s">
        <v>37</v>
      </c>
    </row>
    <row r="39" spans="1:218" s="15" customFormat="1" ht="61.5" customHeight="1">
      <c r="A39" s="56">
        <v>27</v>
      </c>
      <c r="B39" s="74" t="s">
        <v>408</v>
      </c>
      <c r="C39" s="73" t="s">
        <v>73</v>
      </c>
      <c r="D39" s="76">
        <v>43.55</v>
      </c>
      <c r="E39" s="77" t="s">
        <v>236</v>
      </c>
      <c r="F39" s="78">
        <v>1175.32</v>
      </c>
      <c r="G39" s="53"/>
      <c r="H39" s="43"/>
      <c r="I39" s="42" t="s">
        <v>38</v>
      </c>
      <c r="J39" s="44">
        <v>1</v>
      </c>
      <c r="K39" s="45" t="s">
        <v>59</v>
      </c>
      <c r="L39" s="45" t="s">
        <v>7</v>
      </c>
      <c r="M39" s="70"/>
      <c r="N39" s="53"/>
      <c r="O39" s="53"/>
      <c r="P39" s="49"/>
      <c r="Q39" s="53"/>
      <c r="R39" s="53"/>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71">
        <f t="shared" si="0"/>
        <v>51185.19</v>
      </c>
      <c r="BB39" s="72">
        <f t="shared" si="1"/>
        <v>51185.19</v>
      </c>
      <c r="BC39" s="52" t="s">
        <v>238</v>
      </c>
      <c r="BD39" s="83">
        <v>1039</v>
      </c>
      <c r="BE39" s="83">
        <f t="shared" si="2"/>
        <v>45248.45</v>
      </c>
      <c r="HF39" s="16">
        <v>2</v>
      </c>
      <c r="HG39" s="16" t="s">
        <v>34</v>
      </c>
      <c r="HH39" s="16" t="s">
        <v>41</v>
      </c>
      <c r="HI39" s="16">
        <v>10</v>
      </c>
      <c r="HJ39" s="16" t="s">
        <v>37</v>
      </c>
    </row>
    <row r="40" spans="1:218" s="15" customFormat="1" ht="61.5" customHeight="1">
      <c r="A40" s="56">
        <v>28</v>
      </c>
      <c r="B40" s="74" t="s">
        <v>409</v>
      </c>
      <c r="C40" s="73" t="s">
        <v>74</v>
      </c>
      <c r="D40" s="76">
        <v>94.933</v>
      </c>
      <c r="E40" s="77" t="s">
        <v>236</v>
      </c>
      <c r="F40" s="78">
        <v>1458.12</v>
      </c>
      <c r="G40" s="53"/>
      <c r="H40" s="43"/>
      <c r="I40" s="42" t="s">
        <v>38</v>
      </c>
      <c r="J40" s="44">
        <v>1</v>
      </c>
      <c r="K40" s="45" t="s">
        <v>59</v>
      </c>
      <c r="L40" s="45" t="s">
        <v>7</v>
      </c>
      <c r="M40" s="70"/>
      <c r="N40" s="53"/>
      <c r="O40" s="53"/>
      <c r="P40" s="49"/>
      <c r="Q40" s="53"/>
      <c r="R40" s="53"/>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71">
        <f t="shared" si="0"/>
        <v>138423.71</v>
      </c>
      <c r="BB40" s="72">
        <f t="shared" si="1"/>
        <v>138423.71</v>
      </c>
      <c r="BC40" s="52" t="s">
        <v>238</v>
      </c>
      <c r="BD40" s="83">
        <v>1289</v>
      </c>
      <c r="BE40" s="83">
        <f t="shared" si="2"/>
        <v>122368.64</v>
      </c>
      <c r="HF40" s="16">
        <v>2</v>
      </c>
      <c r="HG40" s="16" t="s">
        <v>34</v>
      </c>
      <c r="HH40" s="16" t="s">
        <v>41</v>
      </c>
      <c r="HI40" s="16">
        <v>10</v>
      </c>
      <c r="HJ40" s="16" t="s">
        <v>37</v>
      </c>
    </row>
    <row r="41" spans="1:218" s="15" customFormat="1" ht="63.75" customHeight="1">
      <c r="A41" s="56">
        <v>29</v>
      </c>
      <c r="B41" s="74" t="s">
        <v>410</v>
      </c>
      <c r="C41" s="73" t="s">
        <v>75</v>
      </c>
      <c r="D41" s="76">
        <v>950.59</v>
      </c>
      <c r="E41" s="77" t="s">
        <v>257</v>
      </c>
      <c r="F41" s="78">
        <v>56.56</v>
      </c>
      <c r="G41" s="53"/>
      <c r="H41" s="43"/>
      <c r="I41" s="42" t="s">
        <v>38</v>
      </c>
      <c r="J41" s="44">
        <v>1</v>
      </c>
      <c r="K41" s="45" t="s">
        <v>59</v>
      </c>
      <c r="L41" s="45" t="s">
        <v>7</v>
      </c>
      <c r="M41" s="70"/>
      <c r="N41" s="53"/>
      <c r="O41" s="53"/>
      <c r="P41" s="49"/>
      <c r="Q41" s="53"/>
      <c r="R41" s="53"/>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71">
        <f t="shared" si="0"/>
        <v>53765.37</v>
      </c>
      <c r="BB41" s="72">
        <f t="shared" si="1"/>
        <v>53765.37</v>
      </c>
      <c r="BC41" s="52" t="s">
        <v>238</v>
      </c>
      <c r="BD41" s="83">
        <v>50</v>
      </c>
      <c r="BE41" s="83">
        <f t="shared" si="2"/>
        <v>47529.5</v>
      </c>
      <c r="HF41" s="16">
        <v>2</v>
      </c>
      <c r="HG41" s="16" t="s">
        <v>34</v>
      </c>
      <c r="HH41" s="16" t="s">
        <v>41</v>
      </c>
      <c r="HI41" s="16">
        <v>10</v>
      </c>
      <c r="HJ41" s="16" t="s">
        <v>37</v>
      </c>
    </row>
    <row r="42" spans="1:218" s="15" customFormat="1" ht="63.75" customHeight="1">
      <c r="A42" s="56">
        <v>30</v>
      </c>
      <c r="B42" s="74" t="s">
        <v>411</v>
      </c>
      <c r="C42" s="73" t="s">
        <v>76</v>
      </c>
      <c r="D42" s="76">
        <v>950.29</v>
      </c>
      <c r="E42" s="77" t="s">
        <v>257</v>
      </c>
      <c r="F42" s="78">
        <v>63.35</v>
      </c>
      <c r="G42" s="53"/>
      <c r="H42" s="43"/>
      <c r="I42" s="42" t="s">
        <v>38</v>
      </c>
      <c r="J42" s="44">
        <v>1</v>
      </c>
      <c r="K42" s="45" t="s">
        <v>59</v>
      </c>
      <c r="L42" s="45" t="s">
        <v>7</v>
      </c>
      <c r="M42" s="70"/>
      <c r="N42" s="53"/>
      <c r="O42" s="53"/>
      <c r="P42" s="49"/>
      <c r="Q42" s="53"/>
      <c r="R42" s="53"/>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71">
        <f t="shared" si="0"/>
        <v>60200.87</v>
      </c>
      <c r="BB42" s="72">
        <f t="shared" si="1"/>
        <v>60200.87</v>
      </c>
      <c r="BC42" s="52" t="s">
        <v>238</v>
      </c>
      <c r="BD42" s="83">
        <v>56</v>
      </c>
      <c r="BE42" s="83">
        <f t="shared" si="2"/>
        <v>53216.24</v>
      </c>
      <c r="HF42" s="16">
        <v>2</v>
      </c>
      <c r="HG42" s="16" t="s">
        <v>34</v>
      </c>
      <c r="HH42" s="16" t="s">
        <v>41</v>
      </c>
      <c r="HI42" s="16">
        <v>10</v>
      </c>
      <c r="HJ42" s="16" t="s">
        <v>37</v>
      </c>
    </row>
    <row r="43" spans="1:218" s="15" customFormat="1" ht="63.75" customHeight="1">
      <c r="A43" s="56">
        <v>31</v>
      </c>
      <c r="B43" s="74" t="s">
        <v>412</v>
      </c>
      <c r="C43" s="73" t="s">
        <v>77</v>
      </c>
      <c r="D43" s="76">
        <v>950.29</v>
      </c>
      <c r="E43" s="77" t="s">
        <v>257</v>
      </c>
      <c r="F43" s="78">
        <v>70.13</v>
      </c>
      <c r="G43" s="53"/>
      <c r="H43" s="43"/>
      <c r="I43" s="42" t="s">
        <v>38</v>
      </c>
      <c r="J43" s="44">
        <v>1</v>
      </c>
      <c r="K43" s="45" t="s">
        <v>59</v>
      </c>
      <c r="L43" s="45" t="s">
        <v>7</v>
      </c>
      <c r="M43" s="70"/>
      <c r="N43" s="53"/>
      <c r="O43" s="53"/>
      <c r="P43" s="49"/>
      <c r="Q43" s="53"/>
      <c r="R43" s="53"/>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71">
        <f t="shared" si="0"/>
        <v>66643.84</v>
      </c>
      <c r="BB43" s="72">
        <f t="shared" si="1"/>
        <v>66643.84</v>
      </c>
      <c r="BC43" s="52" t="s">
        <v>238</v>
      </c>
      <c r="BD43" s="83">
        <v>62</v>
      </c>
      <c r="BE43" s="83">
        <f t="shared" si="2"/>
        <v>58917.98</v>
      </c>
      <c r="HF43" s="16">
        <v>2</v>
      </c>
      <c r="HG43" s="16" t="s">
        <v>34</v>
      </c>
      <c r="HH43" s="16" t="s">
        <v>41</v>
      </c>
      <c r="HI43" s="16">
        <v>10</v>
      </c>
      <c r="HJ43" s="16" t="s">
        <v>37</v>
      </c>
    </row>
    <row r="44" spans="1:218" s="15" customFormat="1" ht="63.75" customHeight="1">
      <c r="A44" s="56">
        <v>32</v>
      </c>
      <c r="B44" s="74" t="s">
        <v>413</v>
      </c>
      <c r="C44" s="73" t="s">
        <v>78</v>
      </c>
      <c r="D44" s="76">
        <v>950.29</v>
      </c>
      <c r="E44" s="77" t="s">
        <v>257</v>
      </c>
      <c r="F44" s="78">
        <v>76.92</v>
      </c>
      <c r="G44" s="53"/>
      <c r="H44" s="43"/>
      <c r="I44" s="42" t="s">
        <v>38</v>
      </c>
      <c r="J44" s="44">
        <v>1</v>
      </c>
      <c r="K44" s="45" t="s">
        <v>59</v>
      </c>
      <c r="L44" s="45" t="s">
        <v>7</v>
      </c>
      <c r="M44" s="70"/>
      <c r="N44" s="53"/>
      <c r="O44" s="53"/>
      <c r="P44" s="49"/>
      <c r="Q44" s="53"/>
      <c r="R44" s="53"/>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71">
        <f t="shared" si="0"/>
        <v>73096.31</v>
      </c>
      <c r="BB44" s="72">
        <f t="shared" si="1"/>
        <v>73096.31</v>
      </c>
      <c r="BC44" s="52" t="s">
        <v>238</v>
      </c>
      <c r="BD44" s="83">
        <v>68</v>
      </c>
      <c r="BE44" s="83">
        <f t="shared" si="2"/>
        <v>64619.72</v>
      </c>
      <c r="HF44" s="16">
        <v>2</v>
      </c>
      <c r="HG44" s="16" t="s">
        <v>34</v>
      </c>
      <c r="HH44" s="16" t="s">
        <v>41</v>
      </c>
      <c r="HI44" s="16">
        <v>10</v>
      </c>
      <c r="HJ44" s="16" t="s">
        <v>37</v>
      </c>
    </row>
    <row r="45" spans="1:218" s="15" customFormat="1" ht="63.75" customHeight="1">
      <c r="A45" s="56">
        <v>33</v>
      </c>
      <c r="B45" s="74" t="s">
        <v>414</v>
      </c>
      <c r="C45" s="73" t="s">
        <v>79</v>
      </c>
      <c r="D45" s="76">
        <v>950.29</v>
      </c>
      <c r="E45" s="77" t="s">
        <v>257</v>
      </c>
      <c r="F45" s="78">
        <v>83.71</v>
      </c>
      <c r="G45" s="53"/>
      <c r="H45" s="43"/>
      <c r="I45" s="42" t="s">
        <v>38</v>
      </c>
      <c r="J45" s="44">
        <v>1</v>
      </c>
      <c r="K45" s="45" t="s">
        <v>59</v>
      </c>
      <c r="L45" s="45" t="s">
        <v>7</v>
      </c>
      <c r="M45" s="70"/>
      <c r="N45" s="53"/>
      <c r="O45" s="53"/>
      <c r="P45" s="49"/>
      <c r="Q45" s="53"/>
      <c r="R45" s="53"/>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71">
        <f t="shared" si="0"/>
        <v>79548.78</v>
      </c>
      <c r="BB45" s="72">
        <f t="shared" si="1"/>
        <v>79548.78</v>
      </c>
      <c r="BC45" s="52" t="s">
        <v>238</v>
      </c>
      <c r="BD45" s="83">
        <v>74</v>
      </c>
      <c r="BE45" s="83">
        <f t="shared" si="2"/>
        <v>70321.46</v>
      </c>
      <c r="HF45" s="16">
        <v>2</v>
      </c>
      <c r="HG45" s="16" t="s">
        <v>34</v>
      </c>
      <c r="HH45" s="16" t="s">
        <v>41</v>
      </c>
      <c r="HI45" s="16">
        <v>10</v>
      </c>
      <c r="HJ45" s="16" t="s">
        <v>37</v>
      </c>
    </row>
    <row r="46" spans="1:218" s="15" customFormat="1" ht="63.75" customHeight="1">
      <c r="A46" s="56">
        <v>34</v>
      </c>
      <c r="B46" s="74" t="s">
        <v>415</v>
      </c>
      <c r="C46" s="73" t="s">
        <v>80</v>
      </c>
      <c r="D46" s="76">
        <v>950.29</v>
      </c>
      <c r="E46" s="77" t="s">
        <v>257</v>
      </c>
      <c r="F46" s="78">
        <v>90.5</v>
      </c>
      <c r="G46" s="53"/>
      <c r="H46" s="43"/>
      <c r="I46" s="42" t="s">
        <v>38</v>
      </c>
      <c r="J46" s="44">
        <v>1</v>
      </c>
      <c r="K46" s="45" t="s">
        <v>59</v>
      </c>
      <c r="L46" s="45" t="s">
        <v>7</v>
      </c>
      <c r="M46" s="70"/>
      <c r="N46" s="53"/>
      <c r="O46" s="53"/>
      <c r="P46" s="49"/>
      <c r="Q46" s="53"/>
      <c r="R46" s="53"/>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71">
        <f aca="true" t="shared" si="3" ref="BA46:BA73">total_amount_ba($B$2,$D$2,D46,F46,J46,K46,M46)</f>
        <v>86001.25</v>
      </c>
      <c r="BB46" s="72">
        <f t="shared" si="1"/>
        <v>86001.25</v>
      </c>
      <c r="BC46" s="52" t="s">
        <v>238</v>
      </c>
      <c r="BD46" s="83">
        <v>80</v>
      </c>
      <c r="BE46" s="83">
        <f t="shared" si="2"/>
        <v>76023.2</v>
      </c>
      <c r="HF46" s="16">
        <v>2</v>
      </c>
      <c r="HG46" s="16" t="s">
        <v>34</v>
      </c>
      <c r="HH46" s="16" t="s">
        <v>41</v>
      </c>
      <c r="HI46" s="16">
        <v>10</v>
      </c>
      <c r="HJ46" s="16" t="s">
        <v>37</v>
      </c>
    </row>
    <row r="47" spans="1:218" s="15" customFormat="1" ht="63.75" customHeight="1">
      <c r="A47" s="56">
        <v>35</v>
      </c>
      <c r="B47" s="74" t="s">
        <v>416</v>
      </c>
      <c r="C47" s="73" t="s">
        <v>81</v>
      </c>
      <c r="D47" s="76">
        <v>679.29</v>
      </c>
      <c r="E47" s="77" t="s">
        <v>257</v>
      </c>
      <c r="F47" s="78">
        <v>97.28</v>
      </c>
      <c r="G47" s="53"/>
      <c r="H47" s="43"/>
      <c r="I47" s="42" t="s">
        <v>38</v>
      </c>
      <c r="J47" s="44">
        <v>1</v>
      </c>
      <c r="K47" s="45" t="s">
        <v>59</v>
      </c>
      <c r="L47" s="45" t="s">
        <v>7</v>
      </c>
      <c r="M47" s="70"/>
      <c r="N47" s="53"/>
      <c r="O47" s="53"/>
      <c r="P47" s="49"/>
      <c r="Q47" s="53"/>
      <c r="R47" s="53"/>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71">
        <f t="shared" si="3"/>
        <v>66081.33</v>
      </c>
      <c r="BB47" s="72">
        <f t="shared" si="1"/>
        <v>66081.33</v>
      </c>
      <c r="BC47" s="52" t="s">
        <v>238</v>
      </c>
      <c r="BD47" s="83">
        <v>86</v>
      </c>
      <c r="BE47" s="83">
        <f t="shared" si="2"/>
        <v>58418.94</v>
      </c>
      <c r="HF47" s="16">
        <v>2</v>
      </c>
      <c r="HG47" s="16" t="s">
        <v>34</v>
      </c>
      <c r="HH47" s="16" t="s">
        <v>41</v>
      </c>
      <c r="HI47" s="16">
        <v>10</v>
      </c>
      <c r="HJ47" s="16" t="s">
        <v>37</v>
      </c>
    </row>
    <row r="48" spans="1:218" s="15" customFormat="1" ht="63.75" customHeight="1">
      <c r="A48" s="56">
        <v>36</v>
      </c>
      <c r="B48" s="74" t="s">
        <v>417</v>
      </c>
      <c r="C48" s="73" t="s">
        <v>82</v>
      </c>
      <c r="D48" s="76">
        <v>679.29</v>
      </c>
      <c r="E48" s="77" t="s">
        <v>257</v>
      </c>
      <c r="F48" s="78">
        <v>104.07</v>
      </c>
      <c r="G48" s="53"/>
      <c r="H48" s="43"/>
      <c r="I48" s="42" t="s">
        <v>38</v>
      </c>
      <c r="J48" s="44">
        <v>1</v>
      </c>
      <c r="K48" s="45" t="s">
        <v>59</v>
      </c>
      <c r="L48" s="45" t="s">
        <v>7</v>
      </c>
      <c r="M48" s="70"/>
      <c r="N48" s="53"/>
      <c r="O48" s="53"/>
      <c r="P48" s="49"/>
      <c r="Q48" s="53"/>
      <c r="R48" s="53"/>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71">
        <f t="shared" si="3"/>
        <v>70693.71</v>
      </c>
      <c r="BB48" s="72">
        <f t="shared" si="1"/>
        <v>70693.71</v>
      </c>
      <c r="BC48" s="52" t="s">
        <v>238</v>
      </c>
      <c r="BD48" s="83">
        <v>92</v>
      </c>
      <c r="BE48" s="83">
        <f t="shared" si="2"/>
        <v>62494.68</v>
      </c>
      <c r="HF48" s="16">
        <v>2</v>
      </c>
      <c r="HG48" s="16" t="s">
        <v>34</v>
      </c>
      <c r="HH48" s="16" t="s">
        <v>41</v>
      </c>
      <c r="HI48" s="16">
        <v>10</v>
      </c>
      <c r="HJ48" s="16" t="s">
        <v>37</v>
      </c>
    </row>
    <row r="49" spans="1:218" s="15" customFormat="1" ht="63.75" customHeight="1">
      <c r="A49" s="56">
        <v>37</v>
      </c>
      <c r="B49" s="74" t="s">
        <v>418</v>
      </c>
      <c r="C49" s="73" t="s">
        <v>83</v>
      </c>
      <c r="D49" s="76">
        <v>679.29</v>
      </c>
      <c r="E49" s="77" t="s">
        <v>257</v>
      </c>
      <c r="F49" s="78">
        <v>110.86</v>
      </c>
      <c r="G49" s="53"/>
      <c r="H49" s="43"/>
      <c r="I49" s="42" t="s">
        <v>38</v>
      </c>
      <c r="J49" s="44">
        <v>1</v>
      </c>
      <c r="K49" s="45" t="s">
        <v>59</v>
      </c>
      <c r="L49" s="45" t="s">
        <v>7</v>
      </c>
      <c r="M49" s="70"/>
      <c r="N49" s="53"/>
      <c r="O49" s="53"/>
      <c r="P49" s="49"/>
      <c r="Q49" s="53"/>
      <c r="R49" s="53"/>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71">
        <f t="shared" si="3"/>
        <v>75306.09</v>
      </c>
      <c r="BB49" s="72">
        <f t="shared" si="1"/>
        <v>75306.09</v>
      </c>
      <c r="BC49" s="52" t="s">
        <v>238</v>
      </c>
      <c r="BD49" s="83">
        <v>98</v>
      </c>
      <c r="BE49" s="83">
        <f t="shared" si="2"/>
        <v>66570.42</v>
      </c>
      <c r="HF49" s="16">
        <v>2</v>
      </c>
      <c r="HG49" s="16" t="s">
        <v>34</v>
      </c>
      <c r="HH49" s="16" t="s">
        <v>41</v>
      </c>
      <c r="HI49" s="16">
        <v>10</v>
      </c>
      <c r="HJ49" s="16" t="s">
        <v>37</v>
      </c>
    </row>
    <row r="50" spans="1:218" s="15" customFormat="1" ht="63.75" customHeight="1">
      <c r="A50" s="56">
        <v>38</v>
      </c>
      <c r="B50" s="74" t="s">
        <v>419</v>
      </c>
      <c r="C50" s="73" t="s">
        <v>84</v>
      </c>
      <c r="D50" s="76">
        <v>679.29</v>
      </c>
      <c r="E50" s="77" t="s">
        <v>257</v>
      </c>
      <c r="F50" s="78">
        <v>117.64</v>
      </c>
      <c r="G50" s="53"/>
      <c r="H50" s="43"/>
      <c r="I50" s="42" t="s">
        <v>38</v>
      </c>
      <c r="J50" s="44">
        <v>1</v>
      </c>
      <c r="K50" s="45" t="s">
        <v>59</v>
      </c>
      <c r="L50" s="45" t="s">
        <v>7</v>
      </c>
      <c r="M50" s="70"/>
      <c r="N50" s="53"/>
      <c r="O50" s="53"/>
      <c r="P50" s="49"/>
      <c r="Q50" s="53"/>
      <c r="R50" s="53"/>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71">
        <f t="shared" si="3"/>
        <v>79911.68</v>
      </c>
      <c r="BB50" s="72">
        <f t="shared" si="1"/>
        <v>79911.68</v>
      </c>
      <c r="BC50" s="52" t="s">
        <v>238</v>
      </c>
      <c r="BD50" s="83">
        <v>104</v>
      </c>
      <c r="BE50" s="83">
        <f t="shared" si="2"/>
        <v>70646.16</v>
      </c>
      <c r="HF50" s="16">
        <v>2</v>
      </c>
      <c r="HG50" s="16" t="s">
        <v>34</v>
      </c>
      <c r="HH50" s="16" t="s">
        <v>41</v>
      </c>
      <c r="HI50" s="16">
        <v>10</v>
      </c>
      <c r="HJ50" s="16" t="s">
        <v>37</v>
      </c>
    </row>
    <row r="51" spans="1:218" s="15" customFormat="1" ht="63.75" customHeight="1">
      <c r="A51" s="56">
        <v>39</v>
      </c>
      <c r="B51" s="74" t="s">
        <v>420</v>
      </c>
      <c r="C51" s="73" t="s">
        <v>85</v>
      </c>
      <c r="D51" s="76">
        <v>679.29</v>
      </c>
      <c r="E51" s="77" t="s">
        <v>257</v>
      </c>
      <c r="F51" s="78">
        <v>124.43</v>
      </c>
      <c r="G51" s="53"/>
      <c r="H51" s="43"/>
      <c r="I51" s="42" t="s">
        <v>38</v>
      </c>
      <c r="J51" s="44">
        <v>1</v>
      </c>
      <c r="K51" s="45" t="s">
        <v>59</v>
      </c>
      <c r="L51" s="45" t="s">
        <v>7</v>
      </c>
      <c r="M51" s="70"/>
      <c r="N51" s="53"/>
      <c r="O51" s="53"/>
      <c r="P51" s="49"/>
      <c r="Q51" s="53"/>
      <c r="R51" s="53"/>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71">
        <f t="shared" si="3"/>
        <v>84524.05</v>
      </c>
      <c r="BB51" s="72">
        <f t="shared" si="1"/>
        <v>84524.05</v>
      </c>
      <c r="BC51" s="52" t="s">
        <v>238</v>
      </c>
      <c r="BD51" s="83">
        <v>110</v>
      </c>
      <c r="BE51" s="83">
        <f t="shared" si="2"/>
        <v>74721.9</v>
      </c>
      <c r="HF51" s="16">
        <v>2</v>
      </c>
      <c r="HG51" s="16" t="s">
        <v>34</v>
      </c>
      <c r="HH51" s="16" t="s">
        <v>41</v>
      </c>
      <c r="HI51" s="16">
        <v>10</v>
      </c>
      <c r="HJ51" s="16" t="s">
        <v>37</v>
      </c>
    </row>
    <row r="52" spans="1:218" s="15" customFormat="1" ht="63.75" customHeight="1">
      <c r="A52" s="56">
        <v>40</v>
      </c>
      <c r="B52" s="74" t="s">
        <v>421</v>
      </c>
      <c r="C52" s="73" t="s">
        <v>86</v>
      </c>
      <c r="D52" s="76">
        <v>100</v>
      </c>
      <c r="E52" s="77" t="s">
        <v>257</v>
      </c>
      <c r="F52" s="78">
        <v>131.22</v>
      </c>
      <c r="G52" s="53"/>
      <c r="H52" s="43"/>
      <c r="I52" s="42" t="s">
        <v>38</v>
      </c>
      <c r="J52" s="44">
        <v>1</v>
      </c>
      <c r="K52" s="45" t="s">
        <v>59</v>
      </c>
      <c r="L52" s="45" t="s">
        <v>7</v>
      </c>
      <c r="M52" s="70"/>
      <c r="N52" s="53"/>
      <c r="O52" s="53"/>
      <c r="P52" s="49"/>
      <c r="Q52" s="53"/>
      <c r="R52" s="53"/>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71">
        <f t="shared" si="3"/>
        <v>13122</v>
      </c>
      <c r="BB52" s="72">
        <f t="shared" si="1"/>
        <v>13122</v>
      </c>
      <c r="BC52" s="52" t="s">
        <v>238</v>
      </c>
      <c r="BD52" s="83">
        <v>116</v>
      </c>
      <c r="BE52" s="83">
        <f t="shared" si="2"/>
        <v>11600</v>
      </c>
      <c r="HF52" s="16">
        <v>2</v>
      </c>
      <c r="HG52" s="16" t="s">
        <v>34</v>
      </c>
      <c r="HH52" s="16" t="s">
        <v>41</v>
      </c>
      <c r="HI52" s="16">
        <v>10</v>
      </c>
      <c r="HJ52" s="16" t="s">
        <v>37</v>
      </c>
    </row>
    <row r="53" spans="1:218" s="15" customFormat="1" ht="48.75" customHeight="1">
      <c r="A53" s="56">
        <v>41</v>
      </c>
      <c r="B53" s="74" t="s">
        <v>243</v>
      </c>
      <c r="C53" s="73" t="s">
        <v>87</v>
      </c>
      <c r="D53" s="76">
        <v>31186.574</v>
      </c>
      <c r="E53" s="77" t="s">
        <v>257</v>
      </c>
      <c r="F53" s="78">
        <v>21.49</v>
      </c>
      <c r="G53" s="53"/>
      <c r="H53" s="43"/>
      <c r="I53" s="42" t="s">
        <v>38</v>
      </c>
      <c r="J53" s="44">
        <f aca="true" t="shared" si="4" ref="J53:J64">IF(I53="Less(-)",-1,1)</f>
        <v>1</v>
      </c>
      <c r="K53" s="45" t="s">
        <v>59</v>
      </c>
      <c r="L53" s="45" t="s">
        <v>7</v>
      </c>
      <c r="M53" s="70"/>
      <c r="N53" s="53"/>
      <c r="O53" s="53"/>
      <c r="P53" s="49"/>
      <c r="Q53" s="53"/>
      <c r="R53" s="53"/>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71">
        <f t="shared" si="3"/>
        <v>670199.48</v>
      </c>
      <c r="BB53" s="72">
        <f t="shared" si="1"/>
        <v>670199.48</v>
      </c>
      <c r="BC53" s="52" t="str">
        <f aca="true" t="shared" si="5" ref="BC53:BC64">SpellNumber(L53,BB53)</f>
        <v>INR  Six Lakh Seventy Thousand One Hundred &amp; Ninety Nine  and Paise Forty Eight Only</v>
      </c>
      <c r="BD53" s="83">
        <v>19</v>
      </c>
      <c r="BE53" s="83">
        <f t="shared" si="2"/>
        <v>592544.91</v>
      </c>
      <c r="HF53" s="16"/>
      <c r="HG53" s="16"/>
      <c r="HH53" s="16"/>
      <c r="HI53" s="16"/>
      <c r="HJ53" s="16"/>
    </row>
    <row r="54" spans="1:218" s="15" customFormat="1" ht="80.25" customHeight="1">
      <c r="A54" s="56">
        <v>42</v>
      </c>
      <c r="B54" s="74" t="s">
        <v>256</v>
      </c>
      <c r="C54" s="73" t="s">
        <v>88</v>
      </c>
      <c r="D54" s="76">
        <v>147.661</v>
      </c>
      <c r="E54" s="77" t="s">
        <v>236</v>
      </c>
      <c r="F54" s="78">
        <v>187.78</v>
      </c>
      <c r="G54" s="53"/>
      <c r="H54" s="43"/>
      <c r="I54" s="42" t="s">
        <v>38</v>
      </c>
      <c r="J54" s="44">
        <f t="shared" si="4"/>
        <v>1</v>
      </c>
      <c r="K54" s="45" t="s">
        <v>59</v>
      </c>
      <c r="L54" s="45" t="s">
        <v>7</v>
      </c>
      <c r="M54" s="70"/>
      <c r="N54" s="53"/>
      <c r="O54" s="53"/>
      <c r="P54" s="49"/>
      <c r="Q54" s="53"/>
      <c r="R54" s="53"/>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71">
        <f t="shared" si="3"/>
        <v>27727.78</v>
      </c>
      <c r="BB54" s="72">
        <f t="shared" si="1"/>
        <v>27727.78</v>
      </c>
      <c r="BC54" s="52" t="str">
        <f t="shared" si="5"/>
        <v>INR  Twenty Seven Thousand Seven Hundred &amp; Twenty Seven  and Paise Seventy Eight Only</v>
      </c>
      <c r="BD54" s="83">
        <v>166</v>
      </c>
      <c r="BE54" s="83">
        <f t="shared" si="2"/>
        <v>24511.73</v>
      </c>
      <c r="BF54" s="75"/>
      <c r="HF54" s="16"/>
      <c r="HG54" s="16"/>
      <c r="HH54" s="16"/>
      <c r="HI54" s="16"/>
      <c r="HJ54" s="16"/>
    </row>
    <row r="55" spans="1:218" s="15" customFormat="1" ht="78.75" customHeight="1">
      <c r="A55" s="56">
        <v>43</v>
      </c>
      <c r="B55" s="74" t="s">
        <v>244</v>
      </c>
      <c r="C55" s="73" t="s">
        <v>89</v>
      </c>
      <c r="D55" s="76">
        <v>75</v>
      </c>
      <c r="E55" s="77" t="s">
        <v>131</v>
      </c>
      <c r="F55" s="78">
        <v>67.87</v>
      </c>
      <c r="G55" s="53"/>
      <c r="H55" s="43"/>
      <c r="I55" s="42" t="s">
        <v>38</v>
      </c>
      <c r="J55" s="44">
        <f t="shared" si="4"/>
        <v>1</v>
      </c>
      <c r="K55" s="45" t="s">
        <v>59</v>
      </c>
      <c r="L55" s="45" t="s">
        <v>7</v>
      </c>
      <c r="M55" s="70"/>
      <c r="N55" s="53"/>
      <c r="O55" s="53"/>
      <c r="P55" s="49"/>
      <c r="Q55" s="53"/>
      <c r="R55" s="53"/>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71">
        <f t="shared" si="3"/>
        <v>5090.25</v>
      </c>
      <c r="BB55" s="72">
        <f t="shared" si="1"/>
        <v>5090.25</v>
      </c>
      <c r="BC55" s="52" t="str">
        <f t="shared" si="5"/>
        <v>INR  Five Thousand  &amp;Ninety  and Paise Twenty Five Only</v>
      </c>
      <c r="BD55" s="83">
        <v>60</v>
      </c>
      <c r="BE55" s="83">
        <f t="shared" si="2"/>
        <v>4500</v>
      </c>
      <c r="HF55" s="16"/>
      <c r="HG55" s="16"/>
      <c r="HH55" s="16"/>
      <c r="HI55" s="16"/>
      <c r="HJ55" s="16"/>
    </row>
    <row r="56" spans="1:218" s="15" customFormat="1" ht="29.25" customHeight="1">
      <c r="A56" s="56">
        <v>44</v>
      </c>
      <c r="B56" s="74" t="s">
        <v>422</v>
      </c>
      <c r="C56" s="73" t="s">
        <v>90</v>
      </c>
      <c r="D56" s="76">
        <v>75</v>
      </c>
      <c r="E56" s="77" t="s">
        <v>131</v>
      </c>
      <c r="F56" s="78">
        <v>81.45</v>
      </c>
      <c r="G56" s="53"/>
      <c r="H56" s="43"/>
      <c r="I56" s="42" t="s">
        <v>38</v>
      </c>
      <c r="J56" s="44">
        <f t="shared" si="4"/>
        <v>1</v>
      </c>
      <c r="K56" s="45" t="s">
        <v>59</v>
      </c>
      <c r="L56" s="45" t="s">
        <v>7</v>
      </c>
      <c r="M56" s="70"/>
      <c r="N56" s="53"/>
      <c r="O56" s="53"/>
      <c r="P56" s="49"/>
      <c r="Q56" s="53"/>
      <c r="R56" s="53"/>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71">
        <f t="shared" si="3"/>
        <v>6108.75</v>
      </c>
      <c r="BB56" s="72">
        <f t="shared" si="1"/>
        <v>6108.75</v>
      </c>
      <c r="BC56" s="52" t="str">
        <f t="shared" si="5"/>
        <v>INR  Six Thousand One Hundred &amp; Eight  and Paise Seventy Five Only</v>
      </c>
      <c r="BD56" s="83">
        <v>72</v>
      </c>
      <c r="BE56" s="83">
        <f t="shared" si="2"/>
        <v>5400</v>
      </c>
      <c r="HF56" s="16"/>
      <c r="HG56" s="16"/>
      <c r="HH56" s="16"/>
      <c r="HI56" s="16"/>
      <c r="HJ56" s="16"/>
    </row>
    <row r="57" spans="1:218" s="15" customFormat="1" ht="31.5" customHeight="1">
      <c r="A57" s="56">
        <v>45</v>
      </c>
      <c r="B57" s="74" t="s">
        <v>245</v>
      </c>
      <c r="C57" s="73" t="s">
        <v>91</v>
      </c>
      <c r="D57" s="76">
        <v>4208.736</v>
      </c>
      <c r="E57" s="77" t="s">
        <v>258</v>
      </c>
      <c r="F57" s="78">
        <v>10.18</v>
      </c>
      <c r="G57" s="53"/>
      <c r="H57" s="43"/>
      <c r="I57" s="42" t="s">
        <v>38</v>
      </c>
      <c r="J57" s="44">
        <f t="shared" si="4"/>
        <v>1</v>
      </c>
      <c r="K57" s="45" t="s">
        <v>59</v>
      </c>
      <c r="L57" s="45" t="s">
        <v>7</v>
      </c>
      <c r="M57" s="70"/>
      <c r="N57" s="53"/>
      <c r="O57" s="53"/>
      <c r="P57" s="49"/>
      <c r="Q57" s="53"/>
      <c r="R57" s="53"/>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71">
        <f t="shared" si="3"/>
        <v>42844.93</v>
      </c>
      <c r="BB57" s="72">
        <f t="shared" si="1"/>
        <v>42844.93</v>
      </c>
      <c r="BC57" s="52" t="str">
        <f t="shared" si="5"/>
        <v>INR  Forty Two Thousand Eight Hundred &amp; Forty Four  and Paise Ninety Three Only</v>
      </c>
      <c r="BD57" s="83">
        <v>9</v>
      </c>
      <c r="BE57" s="83">
        <f t="shared" si="2"/>
        <v>37878.62</v>
      </c>
      <c r="HF57" s="16"/>
      <c r="HG57" s="16"/>
      <c r="HH57" s="16"/>
      <c r="HI57" s="16"/>
      <c r="HJ57" s="16"/>
    </row>
    <row r="58" spans="1:218" s="15" customFormat="1" ht="81" customHeight="1">
      <c r="A58" s="56">
        <v>46</v>
      </c>
      <c r="B58" s="74" t="s">
        <v>423</v>
      </c>
      <c r="C58" s="73" t="s">
        <v>92</v>
      </c>
      <c r="D58" s="76">
        <v>181.944</v>
      </c>
      <c r="E58" s="77" t="s">
        <v>257</v>
      </c>
      <c r="F58" s="78">
        <v>256.78</v>
      </c>
      <c r="G58" s="53"/>
      <c r="H58" s="43"/>
      <c r="I58" s="42" t="s">
        <v>38</v>
      </c>
      <c r="J58" s="44">
        <f t="shared" si="4"/>
        <v>1</v>
      </c>
      <c r="K58" s="45" t="s">
        <v>59</v>
      </c>
      <c r="L58" s="45" t="s">
        <v>7</v>
      </c>
      <c r="M58" s="70"/>
      <c r="N58" s="53"/>
      <c r="O58" s="53"/>
      <c r="P58" s="49"/>
      <c r="Q58" s="53"/>
      <c r="R58" s="53"/>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71">
        <f t="shared" si="3"/>
        <v>46719.58</v>
      </c>
      <c r="BB58" s="72">
        <f t="shared" si="1"/>
        <v>46719.58</v>
      </c>
      <c r="BC58" s="52" t="str">
        <f t="shared" si="5"/>
        <v>INR  Forty Six Thousand Seven Hundred &amp; Nineteen  and Paise Fifty Eight Only</v>
      </c>
      <c r="BD58" s="83">
        <v>227</v>
      </c>
      <c r="BE58" s="83">
        <f t="shared" si="2"/>
        <v>41301.29</v>
      </c>
      <c r="HF58" s="16"/>
      <c r="HG58" s="16"/>
      <c r="HH58" s="16"/>
      <c r="HI58" s="16"/>
      <c r="HJ58" s="16"/>
    </row>
    <row r="59" spans="1:218" s="15" customFormat="1" ht="62.25" customHeight="1">
      <c r="A59" s="56">
        <v>47</v>
      </c>
      <c r="B59" s="74" t="s">
        <v>246</v>
      </c>
      <c r="C59" s="73" t="s">
        <v>93</v>
      </c>
      <c r="D59" s="76">
        <v>191.52</v>
      </c>
      <c r="E59" s="77" t="s">
        <v>257</v>
      </c>
      <c r="F59" s="78">
        <v>428.72</v>
      </c>
      <c r="G59" s="53"/>
      <c r="H59" s="43"/>
      <c r="I59" s="42" t="s">
        <v>38</v>
      </c>
      <c r="J59" s="44">
        <f t="shared" si="4"/>
        <v>1</v>
      </c>
      <c r="K59" s="45" t="s">
        <v>59</v>
      </c>
      <c r="L59" s="45" t="s">
        <v>7</v>
      </c>
      <c r="M59" s="70"/>
      <c r="N59" s="53"/>
      <c r="O59" s="53"/>
      <c r="P59" s="49"/>
      <c r="Q59" s="53"/>
      <c r="R59" s="53"/>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71">
        <f t="shared" si="3"/>
        <v>82108.45</v>
      </c>
      <c r="BB59" s="72">
        <f t="shared" si="1"/>
        <v>82108.45</v>
      </c>
      <c r="BC59" s="52" t="str">
        <f t="shared" si="5"/>
        <v>INR  Eighty Two Thousand One Hundred &amp; Eight  and Paise Forty Five Only</v>
      </c>
      <c r="BD59" s="83">
        <v>379</v>
      </c>
      <c r="BE59" s="83">
        <f t="shared" si="2"/>
        <v>72586.08</v>
      </c>
      <c r="HF59" s="16"/>
      <c r="HG59" s="16"/>
      <c r="HH59" s="16"/>
      <c r="HI59" s="16"/>
      <c r="HJ59" s="16"/>
    </row>
    <row r="60" spans="1:218" s="15" customFormat="1" ht="34.5" customHeight="1">
      <c r="A60" s="56">
        <v>48</v>
      </c>
      <c r="B60" s="74" t="s">
        <v>247</v>
      </c>
      <c r="C60" s="73" t="s">
        <v>94</v>
      </c>
      <c r="D60" s="76">
        <v>191.52</v>
      </c>
      <c r="E60" s="77" t="s">
        <v>257</v>
      </c>
      <c r="F60" s="78">
        <v>19.23</v>
      </c>
      <c r="G60" s="53"/>
      <c r="H60" s="43"/>
      <c r="I60" s="42" t="s">
        <v>38</v>
      </c>
      <c r="J60" s="44">
        <f t="shared" si="4"/>
        <v>1</v>
      </c>
      <c r="K60" s="45" t="s">
        <v>59</v>
      </c>
      <c r="L60" s="45" t="s">
        <v>7</v>
      </c>
      <c r="M60" s="70"/>
      <c r="N60" s="53"/>
      <c r="O60" s="53"/>
      <c r="P60" s="49"/>
      <c r="Q60" s="53"/>
      <c r="R60" s="53"/>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71">
        <f t="shared" si="3"/>
        <v>3682.93</v>
      </c>
      <c r="BB60" s="72">
        <f t="shared" si="1"/>
        <v>3682.93</v>
      </c>
      <c r="BC60" s="52" t="str">
        <f t="shared" si="5"/>
        <v>INR  Three Thousand Six Hundred &amp; Eighty Two  and Paise Ninety Three Only</v>
      </c>
      <c r="BD60" s="83">
        <v>17</v>
      </c>
      <c r="BE60" s="83">
        <f t="shared" si="2"/>
        <v>3255.84</v>
      </c>
      <c r="HF60" s="16"/>
      <c r="HG60" s="16"/>
      <c r="HH60" s="16"/>
      <c r="HI60" s="16"/>
      <c r="HJ60" s="16"/>
    </row>
    <row r="61" spans="1:218" s="15" customFormat="1" ht="75.75" customHeight="1">
      <c r="A61" s="56">
        <v>49</v>
      </c>
      <c r="B61" s="74" t="s">
        <v>248</v>
      </c>
      <c r="C61" s="73" t="s">
        <v>95</v>
      </c>
      <c r="D61" s="76">
        <v>1447</v>
      </c>
      <c r="E61" s="77" t="s">
        <v>131</v>
      </c>
      <c r="F61" s="78">
        <v>111.99</v>
      </c>
      <c r="G61" s="53"/>
      <c r="H61" s="43"/>
      <c r="I61" s="42" t="s">
        <v>38</v>
      </c>
      <c r="J61" s="44">
        <f t="shared" si="4"/>
        <v>1</v>
      </c>
      <c r="K61" s="45" t="s">
        <v>59</v>
      </c>
      <c r="L61" s="45" t="s">
        <v>7</v>
      </c>
      <c r="M61" s="70"/>
      <c r="N61" s="53"/>
      <c r="O61" s="53"/>
      <c r="P61" s="49"/>
      <c r="Q61" s="53"/>
      <c r="R61" s="53"/>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71">
        <f t="shared" si="3"/>
        <v>162049.53</v>
      </c>
      <c r="BB61" s="72">
        <f t="shared" si="1"/>
        <v>162049.53</v>
      </c>
      <c r="BC61" s="52" t="str">
        <f t="shared" si="5"/>
        <v>INR  One Lakh Sixty Two Thousand  &amp;Forty Nine  and Paise Fifty Three Only</v>
      </c>
      <c r="BD61" s="83">
        <v>99</v>
      </c>
      <c r="BE61" s="83">
        <f t="shared" si="2"/>
        <v>143253</v>
      </c>
      <c r="HF61" s="16"/>
      <c r="HG61" s="16"/>
      <c r="HH61" s="16"/>
      <c r="HI61" s="16"/>
      <c r="HJ61" s="16"/>
    </row>
    <row r="62" spans="1:218" s="15" customFormat="1" ht="77.25" customHeight="1">
      <c r="A62" s="56">
        <v>50</v>
      </c>
      <c r="B62" s="74" t="s">
        <v>249</v>
      </c>
      <c r="C62" s="73" t="s">
        <v>96</v>
      </c>
      <c r="D62" s="76">
        <v>6237.344</v>
      </c>
      <c r="E62" s="77" t="s">
        <v>257</v>
      </c>
      <c r="F62" s="78">
        <v>7.92</v>
      </c>
      <c r="G62" s="53"/>
      <c r="H62" s="43"/>
      <c r="I62" s="42" t="s">
        <v>38</v>
      </c>
      <c r="J62" s="44">
        <f t="shared" si="4"/>
        <v>1</v>
      </c>
      <c r="K62" s="45" t="s">
        <v>59</v>
      </c>
      <c r="L62" s="45" t="s">
        <v>7</v>
      </c>
      <c r="M62" s="70"/>
      <c r="N62" s="53"/>
      <c r="O62" s="53"/>
      <c r="P62" s="49"/>
      <c r="Q62" s="53"/>
      <c r="R62" s="53"/>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71">
        <f t="shared" si="3"/>
        <v>49399.76</v>
      </c>
      <c r="BB62" s="72">
        <f t="shared" si="1"/>
        <v>49399.76</v>
      </c>
      <c r="BC62" s="52" t="str">
        <f t="shared" si="5"/>
        <v>INR  Forty Nine Thousand Three Hundred &amp; Ninety Nine  and Paise Seventy Six Only</v>
      </c>
      <c r="BD62" s="83">
        <v>7</v>
      </c>
      <c r="BE62" s="83">
        <f t="shared" si="2"/>
        <v>43661.41</v>
      </c>
      <c r="HF62" s="16"/>
      <c r="HG62" s="16"/>
      <c r="HH62" s="16"/>
      <c r="HI62" s="16"/>
      <c r="HJ62" s="16"/>
    </row>
    <row r="63" spans="1:218" s="15" customFormat="1" ht="48.75" customHeight="1">
      <c r="A63" s="56">
        <v>51</v>
      </c>
      <c r="B63" s="74" t="s">
        <v>250</v>
      </c>
      <c r="C63" s="73" t="s">
        <v>97</v>
      </c>
      <c r="D63" s="76">
        <v>12474.688</v>
      </c>
      <c r="E63" s="77" t="s">
        <v>257</v>
      </c>
      <c r="F63" s="78">
        <v>23.76</v>
      </c>
      <c r="G63" s="53"/>
      <c r="H63" s="43"/>
      <c r="I63" s="42" t="s">
        <v>38</v>
      </c>
      <c r="J63" s="44">
        <f t="shared" si="4"/>
        <v>1</v>
      </c>
      <c r="K63" s="45" t="s">
        <v>59</v>
      </c>
      <c r="L63" s="45" t="s">
        <v>7</v>
      </c>
      <c r="M63" s="70"/>
      <c r="N63" s="53"/>
      <c r="O63" s="53"/>
      <c r="P63" s="49"/>
      <c r="Q63" s="53"/>
      <c r="R63" s="53"/>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71">
        <f t="shared" si="3"/>
        <v>296398.59</v>
      </c>
      <c r="BB63" s="72">
        <f t="shared" si="1"/>
        <v>296398.59</v>
      </c>
      <c r="BC63" s="52" t="str">
        <f t="shared" si="5"/>
        <v>INR  Two Lakh Ninety Six Thousand Three Hundred &amp; Ninety Eight  and Paise Fifty Nine Only</v>
      </c>
      <c r="BD63" s="83">
        <v>21</v>
      </c>
      <c r="BE63" s="83">
        <f t="shared" si="2"/>
        <v>261968.45</v>
      </c>
      <c r="HF63" s="16"/>
      <c r="HG63" s="16"/>
      <c r="HH63" s="16"/>
      <c r="HI63" s="16"/>
      <c r="HJ63" s="16"/>
    </row>
    <row r="64" spans="1:218" s="15" customFormat="1" ht="77.25" customHeight="1">
      <c r="A64" s="56">
        <v>52</v>
      </c>
      <c r="B64" s="74" t="s">
        <v>252</v>
      </c>
      <c r="C64" s="73" t="s">
        <v>98</v>
      </c>
      <c r="D64" s="76">
        <v>37.5</v>
      </c>
      <c r="E64" s="77" t="s">
        <v>426</v>
      </c>
      <c r="F64" s="78">
        <v>1574.63</v>
      </c>
      <c r="G64" s="53"/>
      <c r="H64" s="43"/>
      <c r="I64" s="42" t="s">
        <v>38</v>
      </c>
      <c r="J64" s="44">
        <f t="shared" si="4"/>
        <v>1</v>
      </c>
      <c r="K64" s="45" t="s">
        <v>59</v>
      </c>
      <c r="L64" s="45" t="s">
        <v>7</v>
      </c>
      <c r="M64" s="70"/>
      <c r="N64" s="53"/>
      <c r="O64" s="53"/>
      <c r="P64" s="49"/>
      <c r="Q64" s="53"/>
      <c r="R64" s="53"/>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71">
        <f t="shared" si="3"/>
        <v>59048.63</v>
      </c>
      <c r="BB64" s="72">
        <f t="shared" si="1"/>
        <v>59048.63</v>
      </c>
      <c r="BC64" s="52" t="str">
        <f t="shared" si="5"/>
        <v>INR  Fifty Nine Thousand  &amp;Forty Eight  and Paise Sixty Three Only</v>
      </c>
      <c r="BD64" s="83">
        <v>1392</v>
      </c>
      <c r="BE64" s="83">
        <f t="shared" si="2"/>
        <v>52200</v>
      </c>
      <c r="HF64" s="16"/>
      <c r="HG64" s="16"/>
      <c r="HH64" s="16"/>
      <c r="HI64" s="16"/>
      <c r="HJ64" s="16"/>
    </row>
    <row r="65" spans="1:218" s="15" customFormat="1" ht="61.5" customHeight="1">
      <c r="A65" s="56">
        <v>53</v>
      </c>
      <c r="B65" s="74" t="s">
        <v>424</v>
      </c>
      <c r="C65" s="73" t="s">
        <v>99</v>
      </c>
      <c r="D65" s="76">
        <v>1546.42</v>
      </c>
      <c r="E65" s="77" t="s">
        <v>257</v>
      </c>
      <c r="F65" s="78">
        <v>1031.65</v>
      </c>
      <c r="G65" s="53"/>
      <c r="H65" s="43"/>
      <c r="I65" s="42" t="s">
        <v>38</v>
      </c>
      <c r="J65" s="44">
        <v>1</v>
      </c>
      <c r="K65" s="45" t="s">
        <v>59</v>
      </c>
      <c r="L65" s="45" t="s">
        <v>7</v>
      </c>
      <c r="M65" s="70"/>
      <c r="N65" s="53"/>
      <c r="O65" s="53"/>
      <c r="P65" s="49"/>
      <c r="Q65" s="53"/>
      <c r="R65" s="53"/>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71">
        <f t="shared" si="3"/>
        <v>1595364.19</v>
      </c>
      <c r="BB65" s="72">
        <f t="shared" si="1"/>
        <v>1595364.19</v>
      </c>
      <c r="BC65" s="52" t="s">
        <v>238</v>
      </c>
      <c r="BD65" s="83">
        <v>912</v>
      </c>
      <c r="BE65" s="83">
        <f t="shared" si="2"/>
        <v>1410335.04</v>
      </c>
      <c r="HF65" s="16">
        <v>2</v>
      </c>
      <c r="HG65" s="16" t="s">
        <v>34</v>
      </c>
      <c r="HH65" s="16" t="s">
        <v>41</v>
      </c>
      <c r="HI65" s="16">
        <v>10</v>
      </c>
      <c r="HJ65" s="16" t="s">
        <v>37</v>
      </c>
    </row>
    <row r="66" spans="1:218" s="15" customFormat="1" ht="123" customHeight="1">
      <c r="A66" s="56">
        <v>54</v>
      </c>
      <c r="B66" s="74" t="s">
        <v>425</v>
      </c>
      <c r="C66" s="73" t="s">
        <v>100</v>
      </c>
      <c r="D66" s="76">
        <v>84.436</v>
      </c>
      <c r="E66" s="77" t="s">
        <v>257</v>
      </c>
      <c r="F66" s="78">
        <v>884.6</v>
      </c>
      <c r="G66" s="53"/>
      <c r="H66" s="43"/>
      <c r="I66" s="42" t="s">
        <v>38</v>
      </c>
      <c r="J66" s="44">
        <v>1</v>
      </c>
      <c r="K66" s="45" t="s">
        <v>59</v>
      </c>
      <c r="L66" s="45" t="s">
        <v>7</v>
      </c>
      <c r="M66" s="70"/>
      <c r="N66" s="53"/>
      <c r="O66" s="53"/>
      <c r="P66" s="49"/>
      <c r="Q66" s="53"/>
      <c r="R66" s="53"/>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71">
        <f t="shared" si="3"/>
        <v>74692.09</v>
      </c>
      <c r="BB66" s="72">
        <f t="shared" si="1"/>
        <v>74692.09</v>
      </c>
      <c r="BC66" s="52" t="s">
        <v>238</v>
      </c>
      <c r="BD66" s="83">
        <v>782</v>
      </c>
      <c r="BE66" s="83">
        <f t="shared" si="2"/>
        <v>66028.95</v>
      </c>
      <c r="HF66" s="16">
        <v>2</v>
      </c>
      <c r="HG66" s="16" t="s">
        <v>34</v>
      </c>
      <c r="HH66" s="16" t="s">
        <v>41</v>
      </c>
      <c r="HI66" s="16">
        <v>10</v>
      </c>
      <c r="HJ66" s="16" t="s">
        <v>37</v>
      </c>
    </row>
    <row r="67" spans="1:218" s="15" customFormat="1" ht="33" customHeight="1">
      <c r="A67" s="56">
        <v>55</v>
      </c>
      <c r="B67" s="74" t="s">
        <v>253</v>
      </c>
      <c r="C67" s="73" t="s">
        <v>101</v>
      </c>
      <c r="D67" s="76">
        <v>1577.348</v>
      </c>
      <c r="E67" s="77" t="s">
        <v>257</v>
      </c>
      <c r="F67" s="78">
        <v>584.83</v>
      </c>
      <c r="G67" s="53"/>
      <c r="H67" s="43"/>
      <c r="I67" s="42" t="s">
        <v>38</v>
      </c>
      <c r="J67" s="44">
        <v>1</v>
      </c>
      <c r="K67" s="45" t="s">
        <v>59</v>
      </c>
      <c r="L67" s="45" t="s">
        <v>7</v>
      </c>
      <c r="M67" s="70"/>
      <c r="N67" s="53"/>
      <c r="O67" s="53"/>
      <c r="P67" s="49"/>
      <c r="Q67" s="53"/>
      <c r="R67" s="53"/>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71">
        <f t="shared" si="3"/>
        <v>922480.43</v>
      </c>
      <c r="BB67" s="72">
        <f t="shared" si="1"/>
        <v>922480.43</v>
      </c>
      <c r="BC67" s="52" t="s">
        <v>238</v>
      </c>
      <c r="BD67" s="83">
        <v>517</v>
      </c>
      <c r="BE67" s="83">
        <f t="shared" si="2"/>
        <v>815488.92</v>
      </c>
      <c r="HF67" s="16">
        <v>2</v>
      </c>
      <c r="HG67" s="16" t="s">
        <v>34</v>
      </c>
      <c r="HH67" s="16" t="s">
        <v>41</v>
      </c>
      <c r="HI67" s="16">
        <v>10</v>
      </c>
      <c r="HJ67" s="16" t="s">
        <v>37</v>
      </c>
    </row>
    <row r="68" spans="1:218" s="15" customFormat="1" ht="78.75" customHeight="1">
      <c r="A68" s="56">
        <v>56</v>
      </c>
      <c r="B68" s="74" t="s">
        <v>254</v>
      </c>
      <c r="C68" s="73" t="s">
        <v>102</v>
      </c>
      <c r="D68" s="76">
        <v>2269.63</v>
      </c>
      <c r="E68" s="77" t="s">
        <v>257</v>
      </c>
      <c r="F68" s="78">
        <v>1573.5</v>
      </c>
      <c r="G68" s="53"/>
      <c r="H68" s="43"/>
      <c r="I68" s="42" t="s">
        <v>38</v>
      </c>
      <c r="J68" s="44">
        <v>1</v>
      </c>
      <c r="K68" s="45" t="s">
        <v>59</v>
      </c>
      <c r="L68" s="45" t="s">
        <v>7</v>
      </c>
      <c r="M68" s="70"/>
      <c r="N68" s="53"/>
      <c r="O68" s="53"/>
      <c r="P68" s="49"/>
      <c r="Q68" s="53"/>
      <c r="R68" s="53"/>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71">
        <f t="shared" si="3"/>
        <v>3571262.81</v>
      </c>
      <c r="BB68" s="72">
        <f t="shared" si="1"/>
        <v>3571262.81</v>
      </c>
      <c r="BC68" s="52" t="s">
        <v>238</v>
      </c>
      <c r="BD68" s="83">
        <v>1391</v>
      </c>
      <c r="BE68" s="83">
        <f t="shared" si="2"/>
        <v>3157055.33</v>
      </c>
      <c r="HF68" s="16">
        <v>2</v>
      </c>
      <c r="HG68" s="16" t="s">
        <v>34</v>
      </c>
      <c r="HH68" s="16" t="s">
        <v>41</v>
      </c>
      <c r="HI68" s="16">
        <v>10</v>
      </c>
      <c r="HJ68" s="16" t="s">
        <v>37</v>
      </c>
    </row>
    <row r="69" spans="1:218" s="15" customFormat="1" ht="79.5" customHeight="1">
      <c r="A69" s="56">
        <v>57</v>
      </c>
      <c r="B69" s="74" t="s">
        <v>255</v>
      </c>
      <c r="C69" s="73" t="s">
        <v>103</v>
      </c>
      <c r="D69" s="76">
        <v>2319.63</v>
      </c>
      <c r="E69" s="77" t="s">
        <v>257</v>
      </c>
      <c r="F69" s="78">
        <v>285.74</v>
      </c>
      <c r="G69" s="53"/>
      <c r="H69" s="43"/>
      <c r="I69" s="42" t="s">
        <v>38</v>
      </c>
      <c r="J69" s="44">
        <v>1</v>
      </c>
      <c r="K69" s="45" t="s">
        <v>59</v>
      </c>
      <c r="L69" s="45" t="s">
        <v>7</v>
      </c>
      <c r="M69" s="70"/>
      <c r="N69" s="53"/>
      <c r="O69" s="53"/>
      <c r="P69" s="49"/>
      <c r="Q69" s="53"/>
      <c r="R69" s="53"/>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71">
        <f t="shared" si="3"/>
        <v>662811.08</v>
      </c>
      <c r="BB69" s="72">
        <f t="shared" si="1"/>
        <v>662811.08</v>
      </c>
      <c r="BC69" s="52" t="s">
        <v>238</v>
      </c>
      <c r="BD69" s="83">
        <v>252.6</v>
      </c>
      <c r="BE69" s="83">
        <f t="shared" si="2"/>
        <v>585938.54</v>
      </c>
      <c r="HF69" s="16">
        <v>2</v>
      </c>
      <c r="HG69" s="16" t="s">
        <v>34</v>
      </c>
      <c r="HH69" s="16" t="s">
        <v>41</v>
      </c>
      <c r="HI69" s="16">
        <v>10</v>
      </c>
      <c r="HJ69" s="16" t="s">
        <v>37</v>
      </c>
    </row>
    <row r="70" spans="1:218" s="15" customFormat="1" ht="35.25" customHeight="1">
      <c r="A70" s="56">
        <v>58</v>
      </c>
      <c r="B70" s="74" t="s">
        <v>427</v>
      </c>
      <c r="C70" s="73" t="s">
        <v>104</v>
      </c>
      <c r="D70" s="76">
        <v>264.25</v>
      </c>
      <c r="E70" s="77" t="s">
        <v>431</v>
      </c>
      <c r="F70" s="78">
        <v>6123.19</v>
      </c>
      <c r="G70" s="53"/>
      <c r="H70" s="43"/>
      <c r="I70" s="42" t="s">
        <v>38</v>
      </c>
      <c r="J70" s="44">
        <f>IF(I70="Less(-)",-1,1)</f>
        <v>1</v>
      </c>
      <c r="K70" s="45" t="s">
        <v>59</v>
      </c>
      <c r="L70" s="45" t="s">
        <v>7</v>
      </c>
      <c r="M70" s="70"/>
      <c r="N70" s="53"/>
      <c r="O70" s="53"/>
      <c r="P70" s="49"/>
      <c r="Q70" s="53"/>
      <c r="R70" s="53"/>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71">
        <f t="shared" si="3"/>
        <v>1618052.96</v>
      </c>
      <c r="BB70" s="72">
        <f t="shared" si="1"/>
        <v>1618052.96</v>
      </c>
      <c r="BC70" s="52" t="str">
        <f>SpellNumber(L70,BB70)</f>
        <v>INR  Sixteen Lakh Eighteen Thousand  &amp;Fifty Two  and Paise Ninety Six Only</v>
      </c>
      <c r="BD70" s="83">
        <v>5413</v>
      </c>
      <c r="BE70" s="83">
        <f t="shared" si="2"/>
        <v>1430385.25</v>
      </c>
      <c r="HF70" s="16"/>
      <c r="HG70" s="16"/>
      <c r="HH70" s="16"/>
      <c r="HI70" s="16"/>
      <c r="HJ70" s="16"/>
    </row>
    <row r="71" spans="1:218" s="15" customFormat="1" ht="35.25" customHeight="1">
      <c r="A71" s="56">
        <v>59</v>
      </c>
      <c r="B71" s="74" t="s">
        <v>429</v>
      </c>
      <c r="C71" s="73" t="s">
        <v>105</v>
      </c>
      <c r="D71" s="76">
        <v>40.25</v>
      </c>
      <c r="E71" s="77" t="s">
        <v>431</v>
      </c>
      <c r="F71" s="78">
        <v>6375.44</v>
      </c>
      <c r="G71" s="53"/>
      <c r="H71" s="43"/>
      <c r="I71" s="42" t="s">
        <v>38</v>
      </c>
      <c r="J71" s="44">
        <v>1</v>
      </c>
      <c r="K71" s="45" t="s">
        <v>59</v>
      </c>
      <c r="L71" s="45" t="s">
        <v>7</v>
      </c>
      <c r="M71" s="70"/>
      <c r="N71" s="53"/>
      <c r="O71" s="53"/>
      <c r="P71" s="49"/>
      <c r="Q71" s="53"/>
      <c r="R71" s="53"/>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71">
        <f t="shared" si="3"/>
        <v>256611.46</v>
      </c>
      <c r="BB71" s="72">
        <f t="shared" si="1"/>
        <v>256611.46</v>
      </c>
      <c r="BC71" s="52" t="s">
        <v>238</v>
      </c>
      <c r="BD71" s="83">
        <v>5636</v>
      </c>
      <c r="BE71" s="83">
        <f t="shared" si="2"/>
        <v>226849</v>
      </c>
      <c r="HF71" s="16">
        <v>2</v>
      </c>
      <c r="HG71" s="16" t="s">
        <v>34</v>
      </c>
      <c r="HH71" s="16" t="s">
        <v>41</v>
      </c>
      <c r="HI71" s="16">
        <v>10</v>
      </c>
      <c r="HJ71" s="16" t="s">
        <v>37</v>
      </c>
    </row>
    <row r="72" spans="1:218" s="15" customFormat="1" ht="35.25" customHeight="1">
      <c r="A72" s="56">
        <v>60</v>
      </c>
      <c r="B72" s="74" t="s">
        <v>430</v>
      </c>
      <c r="C72" s="73" t="s">
        <v>106</v>
      </c>
      <c r="D72" s="76">
        <v>17.5</v>
      </c>
      <c r="E72" s="77" t="s">
        <v>431</v>
      </c>
      <c r="F72" s="78">
        <v>6501.01</v>
      </c>
      <c r="G72" s="53"/>
      <c r="H72" s="43"/>
      <c r="I72" s="42" t="s">
        <v>38</v>
      </c>
      <c r="J72" s="44">
        <v>1</v>
      </c>
      <c r="K72" s="45" t="s">
        <v>59</v>
      </c>
      <c r="L72" s="45" t="s">
        <v>7</v>
      </c>
      <c r="M72" s="70"/>
      <c r="N72" s="53"/>
      <c r="O72" s="53"/>
      <c r="P72" s="49"/>
      <c r="Q72" s="53"/>
      <c r="R72" s="53"/>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71">
        <f t="shared" si="3"/>
        <v>113767.68</v>
      </c>
      <c r="BB72" s="72">
        <f t="shared" si="1"/>
        <v>113767.68</v>
      </c>
      <c r="BC72" s="52" t="s">
        <v>238</v>
      </c>
      <c r="BD72" s="83">
        <v>5747</v>
      </c>
      <c r="BE72" s="83">
        <f t="shared" si="2"/>
        <v>100572.5</v>
      </c>
      <c r="HF72" s="16">
        <v>2</v>
      </c>
      <c r="HG72" s="16" t="s">
        <v>34</v>
      </c>
      <c r="HH72" s="16" t="s">
        <v>41</v>
      </c>
      <c r="HI72" s="16">
        <v>10</v>
      </c>
      <c r="HJ72" s="16" t="s">
        <v>37</v>
      </c>
    </row>
    <row r="73" spans="1:218" s="15" customFormat="1" ht="183.75" customHeight="1">
      <c r="A73" s="56">
        <v>61</v>
      </c>
      <c r="B73" s="74" t="s">
        <v>428</v>
      </c>
      <c r="C73" s="73" t="s">
        <v>107</v>
      </c>
      <c r="D73" s="76">
        <v>964.241</v>
      </c>
      <c r="E73" s="77" t="s">
        <v>257</v>
      </c>
      <c r="F73" s="78">
        <v>295.24</v>
      </c>
      <c r="G73" s="53"/>
      <c r="H73" s="43"/>
      <c r="I73" s="42" t="s">
        <v>38</v>
      </c>
      <c r="J73" s="44">
        <v>1</v>
      </c>
      <c r="K73" s="45" t="s">
        <v>59</v>
      </c>
      <c r="L73" s="45" t="s">
        <v>7</v>
      </c>
      <c r="M73" s="70"/>
      <c r="N73" s="53"/>
      <c r="O73" s="53"/>
      <c r="P73" s="49"/>
      <c r="Q73" s="53"/>
      <c r="R73" s="53"/>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71">
        <f t="shared" si="3"/>
        <v>284682.51</v>
      </c>
      <c r="BB73" s="72">
        <f t="shared" si="1"/>
        <v>284682.51</v>
      </c>
      <c r="BC73" s="52" t="s">
        <v>238</v>
      </c>
      <c r="BD73" s="83">
        <v>261</v>
      </c>
      <c r="BE73" s="83">
        <f t="shared" si="2"/>
        <v>251666.9</v>
      </c>
      <c r="HF73" s="16">
        <v>2</v>
      </c>
      <c r="HG73" s="16" t="s">
        <v>34</v>
      </c>
      <c r="HH73" s="16" t="s">
        <v>41</v>
      </c>
      <c r="HI73" s="16">
        <v>10</v>
      </c>
      <c r="HJ73" s="16" t="s">
        <v>37</v>
      </c>
    </row>
    <row r="74" spans="1:218" s="15" customFormat="1" ht="124.5" customHeight="1">
      <c r="A74" s="56">
        <v>62</v>
      </c>
      <c r="B74" s="74" t="s">
        <v>259</v>
      </c>
      <c r="C74" s="73" t="s">
        <v>108</v>
      </c>
      <c r="D74" s="76">
        <v>9652</v>
      </c>
      <c r="E74" s="77" t="s">
        <v>131</v>
      </c>
      <c r="F74" s="78">
        <v>80.48</v>
      </c>
      <c r="G74" s="53"/>
      <c r="H74" s="43"/>
      <c r="I74" s="42" t="s">
        <v>38</v>
      </c>
      <c r="J74" s="44">
        <v>1</v>
      </c>
      <c r="K74" s="45" t="s">
        <v>59</v>
      </c>
      <c r="L74" s="45" t="s">
        <v>7</v>
      </c>
      <c r="M74" s="70"/>
      <c r="N74" s="53"/>
      <c r="O74" s="53"/>
      <c r="P74" s="49"/>
      <c r="Q74" s="53"/>
      <c r="R74" s="53"/>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71">
        <f aca="true" t="shared" si="6" ref="BA74:BA137">total_amount_ba($B$2,$D$2,D74,F74,J74,K74,M74)</f>
        <v>776792.96</v>
      </c>
      <c r="BB74" s="72">
        <f t="shared" si="1"/>
        <v>776792.96</v>
      </c>
      <c r="BC74" s="52" t="s">
        <v>238</v>
      </c>
      <c r="BD74" s="83">
        <v>71.2</v>
      </c>
      <c r="BE74" s="83">
        <f t="shared" si="2"/>
        <v>687222.4</v>
      </c>
      <c r="HF74" s="16">
        <v>2</v>
      </c>
      <c r="HG74" s="16" t="s">
        <v>34</v>
      </c>
      <c r="HH74" s="16" t="s">
        <v>41</v>
      </c>
      <c r="HI74" s="16">
        <v>10</v>
      </c>
      <c r="HJ74" s="16" t="s">
        <v>37</v>
      </c>
    </row>
    <row r="75" spans="1:218" s="15" customFormat="1" ht="123" customHeight="1">
      <c r="A75" s="56">
        <v>63</v>
      </c>
      <c r="B75" s="74" t="s">
        <v>448</v>
      </c>
      <c r="C75" s="73" t="s">
        <v>109</v>
      </c>
      <c r="D75" s="76">
        <v>1570.1</v>
      </c>
      <c r="E75" s="77" t="s">
        <v>263</v>
      </c>
      <c r="F75" s="78">
        <v>197.96</v>
      </c>
      <c r="G75" s="53"/>
      <c r="H75" s="43"/>
      <c r="I75" s="42" t="s">
        <v>38</v>
      </c>
      <c r="J75" s="44">
        <v>1</v>
      </c>
      <c r="K75" s="45" t="s">
        <v>59</v>
      </c>
      <c r="L75" s="45" t="s">
        <v>7</v>
      </c>
      <c r="M75" s="70"/>
      <c r="N75" s="53"/>
      <c r="O75" s="53"/>
      <c r="P75" s="49"/>
      <c r="Q75" s="53"/>
      <c r="R75" s="53"/>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71">
        <f t="shared" si="6"/>
        <v>310817</v>
      </c>
      <c r="BB75" s="72">
        <f t="shared" si="1"/>
        <v>310817</v>
      </c>
      <c r="BC75" s="52" t="s">
        <v>238</v>
      </c>
      <c r="BD75" s="83">
        <v>175</v>
      </c>
      <c r="BE75" s="83">
        <f t="shared" si="2"/>
        <v>274767.5</v>
      </c>
      <c r="HF75" s="16">
        <v>2</v>
      </c>
      <c r="HG75" s="16" t="s">
        <v>34</v>
      </c>
      <c r="HH75" s="16" t="s">
        <v>41</v>
      </c>
      <c r="HI75" s="16">
        <v>10</v>
      </c>
      <c r="HJ75" s="16" t="s">
        <v>37</v>
      </c>
    </row>
    <row r="76" spans="1:218" s="15" customFormat="1" ht="123" customHeight="1">
      <c r="A76" s="56">
        <v>64</v>
      </c>
      <c r="B76" s="74" t="s">
        <v>260</v>
      </c>
      <c r="C76" s="73" t="s">
        <v>110</v>
      </c>
      <c r="D76" s="76">
        <v>872.1</v>
      </c>
      <c r="E76" s="77" t="s">
        <v>263</v>
      </c>
      <c r="F76" s="78">
        <v>202.48</v>
      </c>
      <c r="G76" s="53"/>
      <c r="H76" s="43"/>
      <c r="I76" s="42" t="s">
        <v>38</v>
      </c>
      <c r="J76" s="44">
        <v>1</v>
      </c>
      <c r="K76" s="45" t="s">
        <v>59</v>
      </c>
      <c r="L76" s="45" t="s">
        <v>7</v>
      </c>
      <c r="M76" s="70"/>
      <c r="N76" s="53"/>
      <c r="O76" s="53"/>
      <c r="P76" s="49"/>
      <c r="Q76" s="53"/>
      <c r="R76" s="53"/>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71">
        <f t="shared" si="6"/>
        <v>176582.81</v>
      </c>
      <c r="BB76" s="72">
        <f t="shared" si="1"/>
        <v>176582.81</v>
      </c>
      <c r="BC76" s="52" t="s">
        <v>238</v>
      </c>
      <c r="BD76" s="83">
        <v>179</v>
      </c>
      <c r="BE76" s="83">
        <f t="shared" si="2"/>
        <v>156105.9</v>
      </c>
      <c r="HF76" s="16">
        <v>2</v>
      </c>
      <c r="HG76" s="16" t="s">
        <v>34</v>
      </c>
      <c r="HH76" s="16" t="s">
        <v>41</v>
      </c>
      <c r="HI76" s="16">
        <v>10</v>
      </c>
      <c r="HJ76" s="16" t="s">
        <v>37</v>
      </c>
    </row>
    <row r="77" spans="1:218" s="15" customFormat="1" ht="123" customHeight="1">
      <c r="A77" s="56">
        <v>65</v>
      </c>
      <c r="B77" s="74" t="s">
        <v>261</v>
      </c>
      <c r="C77" s="73" t="s">
        <v>111</v>
      </c>
      <c r="D77" s="76">
        <v>872.1</v>
      </c>
      <c r="E77" s="77" t="s">
        <v>263</v>
      </c>
      <c r="F77" s="78">
        <v>207.01</v>
      </c>
      <c r="G77" s="53"/>
      <c r="H77" s="43"/>
      <c r="I77" s="42" t="s">
        <v>38</v>
      </c>
      <c r="J77" s="44">
        <v>1</v>
      </c>
      <c r="K77" s="45" t="s">
        <v>59</v>
      </c>
      <c r="L77" s="45" t="s">
        <v>7</v>
      </c>
      <c r="M77" s="70"/>
      <c r="N77" s="53"/>
      <c r="O77" s="53"/>
      <c r="P77" s="49"/>
      <c r="Q77" s="53"/>
      <c r="R77" s="53"/>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71">
        <f t="shared" si="6"/>
        <v>180533.42</v>
      </c>
      <c r="BB77" s="72">
        <f t="shared" si="1"/>
        <v>180533.42</v>
      </c>
      <c r="BC77" s="52" t="s">
        <v>238</v>
      </c>
      <c r="BD77" s="83">
        <v>183</v>
      </c>
      <c r="BE77" s="83">
        <f t="shared" si="2"/>
        <v>159594.3</v>
      </c>
      <c r="HF77" s="16">
        <v>2</v>
      </c>
      <c r="HG77" s="16" t="s">
        <v>34</v>
      </c>
      <c r="HH77" s="16" t="s">
        <v>41</v>
      </c>
      <c r="HI77" s="16">
        <v>10</v>
      </c>
      <c r="HJ77" s="16" t="s">
        <v>37</v>
      </c>
    </row>
    <row r="78" spans="1:218" s="15" customFormat="1" ht="123" customHeight="1">
      <c r="A78" s="56">
        <v>66</v>
      </c>
      <c r="B78" s="74" t="s">
        <v>262</v>
      </c>
      <c r="C78" s="73" t="s">
        <v>112</v>
      </c>
      <c r="D78" s="76">
        <v>872.1</v>
      </c>
      <c r="E78" s="77" t="s">
        <v>263</v>
      </c>
      <c r="F78" s="78">
        <v>211.53</v>
      </c>
      <c r="G78" s="53"/>
      <c r="H78" s="43"/>
      <c r="I78" s="42" t="s">
        <v>38</v>
      </c>
      <c r="J78" s="44">
        <v>1</v>
      </c>
      <c r="K78" s="45" t="s">
        <v>59</v>
      </c>
      <c r="L78" s="45" t="s">
        <v>7</v>
      </c>
      <c r="M78" s="70"/>
      <c r="N78" s="53"/>
      <c r="O78" s="53"/>
      <c r="P78" s="49"/>
      <c r="Q78" s="53"/>
      <c r="R78" s="53"/>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71">
        <f t="shared" si="6"/>
        <v>184475.31</v>
      </c>
      <c r="BB78" s="72">
        <f aca="true" t="shared" si="7" ref="BB78:BB141">BA78+SUM(N78:AZ78)</f>
        <v>184475.31</v>
      </c>
      <c r="BC78" s="52" t="s">
        <v>238</v>
      </c>
      <c r="BD78" s="83">
        <v>187</v>
      </c>
      <c r="BE78" s="83">
        <f aca="true" t="shared" si="8" ref="BE78:BE141">D78*BD78</f>
        <v>163082.7</v>
      </c>
      <c r="HF78" s="16">
        <v>2</v>
      </c>
      <c r="HG78" s="16" t="s">
        <v>34</v>
      </c>
      <c r="HH78" s="16" t="s">
        <v>41</v>
      </c>
      <c r="HI78" s="16">
        <v>10</v>
      </c>
      <c r="HJ78" s="16" t="s">
        <v>37</v>
      </c>
    </row>
    <row r="79" spans="1:218" s="15" customFormat="1" ht="123" customHeight="1">
      <c r="A79" s="56">
        <v>67</v>
      </c>
      <c r="B79" s="74" t="s">
        <v>432</v>
      </c>
      <c r="C79" s="73" t="s">
        <v>113</v>
      </c>
      <c r="D79" s="76">
        <v>872.1</v>
      </c>
      <c r="E79" s="77" t="s">
        <v>263</v>
      </c>
      <c r="F79" s="78">
        <v>216.06</v>
      </c>
      <c r="G79" s="53"/>
      <c r="H79" s="43"/>
      <c r="I79" s="42" t="s">
        <v>38</v>
      </c>
      <c r="J79" s="44">
        <v>1</v>
      </c>
      <c r="K79" s="45" t="s">
        <v>59</v>
      </c>
      <c r="L79" s="45" t="s">
        <v>7</v>
      </c>
      <c r="M79" s="70"/>
      <c r="N79" s="53"/>
      <c r="O79" s="53"/>
      <c r="P79" s="49"/>
      <c r="Q79" s="53"/>
      <c r="R79" s="53"/>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71">
        <f t="shared" si="6"/>
        <v>188425.93</v>
      </c>
      <c r="BB79" s="72">
        <f t="shared" si="7"/>
        <v>188425.93</v>
      </c>
      <c r="BC79" s="52" t="s">
        <v>238</v>
      </c>
      <c r="BD79" s="83">
        <v>191</v>
      </c>
      <c r="BE79" s="83">
        <f t="shared" si="8"/>
        <v>166571.1</v>
      </c>
      <c r="HF79" s="16">
        <v>2</v>
      </c>
      <c r="HG79" s="16" t="s">
        <v>34</v>
      </c>
      <c r="HH79" s="16" t="s">
        <v>41</v>
      </c>
      <c r="HI79" s="16">
        <v>10</v>
      </c>
      <c r="HJ79" s="16" t="s">
        <v>37</v>
      </c>
    </row>
    <row r="80" spans="1:218" s="15" customFormat="1" ht="123" customHeight="1">
      <c r="A80" s="56">
        <v>68</v>
      </c>
      <c r="B80" s="74" t="s">
        <v>433</v>
      </c>
      <c r="C80" s="73" t="s">
        <v>114</v>
      </c>
      <c r="D80" s="76">
        <v>872.1</v>
      </c>
      <c r="E80" s="77" t="s">
        <v>263</v>
      </c>
      <c r="F80" s="78">
        <v>221.72</v>
      </c>
      <c r="G80" s="53"/>
      <c r="H80" s="43"/>
      <c r="I80" s="42" t="s">
        <v>38</v>
      </c>
      <c r="J80" s="44">
        <v>1</v>
      </c>
      <c r="K80" s="45" t="s">
        <v>59</v>
      </c>
      <c r="L80" s="45" t="s">
        <v>7</v>
      </c>
      <c r="M80" s="70"/>
      <c r="N80" s="53"/>
      <c r="O80" s="53"/>
      <c r="P80" s="49"/>
      <c r="Q80" s="53"/>
      <c r="R80" s="53"/>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71">
        <f t="shared" si="6"/>
        <v>193362.01</v>
      </c>
      <c r="BB80" s="72">
        <f t="shared" si="7"/>
        <v>193362.01</v>
      </c>
      <c r="BC80" s="52" t="s">
        <v>238</v>
      </c>
      <c r="BD80" s="83">
        <v>196</v>
      </c>
      <c r="BE80" s="83">
        <f t="shared" si="8"/>
        <v>170931.6</v>
      </c>
      <c r="HF80" s="16">
        <v>2</v>
      </c>
      <c r="HG80" s="16" t="s">
        <v>34</v>
      </c>
      <c r="HH80" s="16" t="s">
        <v>41</v>
      </c>
      <c r="HI80" s="16">
        <v>10</v>
      </c>
      <c r="HJ80" s="16" t="s">
        <v>37</v>
      </c>
    </row>
    <row r="81" spans="1:218" s="15" customFormat="1" ht="123" customHeight="1">
      <c r="A81" s="56">
        <v>69</v>
      </c>
      <c r="B81" s="74" t="s">
        <v>434</v>
      </c>
      <c r="C81" s="73" t="s">
        <v>115</v>
      </c>
      <c r="D81" s="76">
        <v>872.1</v>
      </c>
      <c r="E81" s="77" t="s">
        <v>263</v>
      </c>
      <c r="F81" s="78">
        <v>227.37</v>
      </c>
      <c r="G81" s="53"/>
      <c r="H81" s="43"/>
      <c r="I81" s="42" t="s">
        <v>38</v>
      </c>
      <c r="J81" s="44">
        <v>1</v>
      </c>
      <c r="K81" s="45" t="s">
        <v>59</v>
      </c>
      <c r="L81" s="45" t="s">
        <v>7</v>
      </c>
      <c r="M81" s="70"/>
      <c r="N81" s="53"/>
      <c r="O81" s="53"/>
      <c r="P81" s="49"/>
      <c r="Q81" s="53"/>
      <c r="R81" s="53"/>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71">
        <f t="shared" si="6"/>
        <v>198289.38</v>
      </c>
      <c r="BB81" s="72">
        <f t="shared" si="7"/>
        <v>198289.38</v>
      </c>
      <c r="BC81" s="52" t="s">
        <v>238</v>
      </c>
      <c r="BD81" s="83">
        <v>201</v>
      </c>
      <c r="BE81" s="83">
        <f t="shared" si="8"/>
        <v>175292.1</v>
      </c>
      <c r="HF81" s="16">
        <v>2</v>
      </c>
      <c r="HG81" s="16" t="s">
        <v>34</v>
      </c>
      <c r="HH81" s="16" t="s">
        <v>41</v>
      </c>
      <c r="HI81" s="16">
        <v>10</v>
      </c>
      <c r="HJ81" s="16" t="s">
        <v>37</v>
      </c>
    </row>
    <row r="82" spans="1:218" s="15" customFormat="1" ht="123" customHeight="1">
      <c r="A82" s="56">
        <v>70</v>
      </c>
      <c r="B82" s="74" t="s">
        <v>435</v>
      </c>
      <c r="C82" s="73" t="s">
        <v>116</v>
      </c>
      <c r="D82" s="76">
        <v>623.475</v>
      </c>
      <c r="E82" s="77" t="s">
        <v>263</v>
      </c>
      <c r="F82" s="78">
        <v>233.03</v>
      </c>
      <c r="G82" s="53"/>
      <c r="H82" s="43"/>
      <c r="I82" s="42" t="s">
        <v>38</v>
      </c>
      <c r="J82" s="44">
        <v>1</v>
      </c>
      <c r="K82" s="45" t="s">
        <v>59</v>
      </c>
      <c r="L82" s="45" t="s">
        <v>7</v>
      </c>
      <c r="M82" s="70"/>
      <c r="N82" s="53"/>
      <c r="O82" s="53"/>
      <c r="P82" s="49"/>
      <c r="Q82" s="53"/>
      <c r="R82" s="53"/>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71">
        <f t="shared" si="6"/>
        <v>145288.38</v>
      </c>
      <c r="BB82" s="72">
        <f t="shared" si="7"/>
        <v>145288.38</v>
      </c>
      <c r="BC82" s="52" t="s">
        <v>238</v>
      </c>
      <c r="BD82" s="83">
        <v>206</v>
      </c>
      <c r="BE82" s="83">
        <f t="shared" si="8"/>
        <v>128435.85</v>
      </c>
      <c r="HF82" s="16">
        <v>2</v>
      </c>
      <c r="HG82" s="16" t="s">
        <v>34</v>
      </c>
      <c r="HH82" s="16" t="s">
        <v>41</v>
      </c>
      <c r="HI82" s="16">
        <v>10</v>
      </c>
      <c r="HJ82" s="16" t="s">
        <v>37</v>
      </c>
    </row>
    <row r="83" spans="1:218" s="15" customFormat="1" ht="123" customHeight="1">
      <c r="A83" s="56">
        <v>71</v>
      </c>
      <c r="B83" s="74" t="s">
        <v>436</v>
      </c>
      <c r="C83" s="73" t="s">
        <v>117</v>
      </c>
      <c r="D83" s="76">
        <v>623.475</v>
      </c>
      <c r="E83" s="77" t="s">
        <v>263</v>
      </c>
      <c r="F83" s="78">
        <v>238.68</v>
      </c>
      <c r="G83" s="53"/>
      <c r="H83" s="43"/>
      <c r="I83" s="42" t="s">
        <v>38</v>
      </c>
      <c r="J83" s="44">
        <v>1</v>
      </c>
      <c r="K83" s="45" t="s">
        <v>59</v>
      </c>
      <c r="L83" s="45" t="s">
        <v>7</v>
      </c>
      <c r="M83" s="70"/>
      <c r="N83" s="53"/>
      <c r="O83" s="53"/>
      <c r="P83" s="49"/>
      <c r="Q83" s="53"/>
      <c r="R83" s="53"/>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71">
        <f t="shared" si="6"/>
        <v>148811.01</v>
      </c>
      <c r="BB83" s="72">
        <f t="shared" si="7"/>
        <v>148811.01</v>
      </c>
      <c r="BC83" s="52" t="s">
        <v>238</v>
      </c>
      <c r="BD83" s="83">
        <v>211</v>
      </c>
      <c r="BE83" s="83">
        <f t="shared" si="8"/>
        <v>131553.23</v>
      </c>
      <c r="HF83" s="16">
        <v>2</v>
      </c>
      <c r="HG83" s="16" t="s">
        <v>34</v>
      </c>
      <c r="HH83" s="16" t="s">
        <v>41</v>
      </c>
      <c r="HI83" s="16">
        <v>10</v>
      </c>
      <c r="HJ83" s="16" t="s">
        <v>37</v>
      </c>
    </row>
    <row r="84" spans="1:218" s="15" customFormat="1" ht="123" customHeight="1">
      <c r="A84" s="56">
        <v>72</v>
      </c>
      <c r="B84" s="74" t="s">
        <v>437</v>
      </c>
      <c r="C84" s="73" t="s">
        <v>118</v>
      </c>
      <c r="D84" s="76">
        <v>623.475</v>
      </c>
      <c r="E84" s="77" t="s">
        <v>263</v>
      </c>
      <c r="F84" s="78">
        <v>244.34</v>
      </c>
      <c r="G84" s="53"/>
      <c r="H84" s="43"/>
      <c r="I84" s="42" t="s">
        <v>38</v>
      </c>
      <c r="J84" s="44">
        <v>1</v>
      </c>
      <c r="K84" s="45" t="s">
        <v>59</v>
      </c>
      <c r="L84" s="45" t="s">
        <v>7</v>
      </c>
      <c r="M84" s="70"/>
      <c r="N84" s="53"/>
      <c r="O84" s="53"/>
      <c r="P84" s="49"/>
      <c r="Q84" s="53"/>
      <c r="R84" s="53"/>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71">
        <f t="shared" si="6"/>
        <v>152339.88</v>
      </c>
      <c r="BB84" s="72">
        <f t="shared" si="7"/>
        <v>152339.88</v>
      </c>
      <c r="BC84" s="52" t="s">
        <v>238</v>
      </c>
      <c r="BD84" s="83">
        <v>216</v>
      </c>
      <c r="BE84" s="83">
        <f t="shared" si="8"/>
        <v>134670.6</v>
      </c>
      <c r="HF84" s="16">
        <v>2</v>
      </c>
      <c r="HG84" s="16" t="s">
        <v>34</v>
      </c>
      <c r="HH84" s="16" t="s">
        <v>41</v>
      </c>
      <c r="HI84" s="16">
        <v>10</v>
      </c>
      <c r="HJ84" s="16" t="s">
        <v>37</v>
      </c>
    </row>
    <row r="85" spans="1:218" s="15" customFormat="1" ht="123" customHeight="1">
      <c r="A85" s="56">
        <v>73</v>
      </c>
      <c r="B85" s="74" t="s">
        <v>438</v>
      </c>
      <c r="C85" s="73" t="s">
        <v>119</v>
      </c>
      <c r="D85" s="76">
        <v>623.475</v>
      </c>
      <c r="E85" s="77" t="s">
        <v>263</v>
      </c>
      <c r="F85" s="78">
        <v>250</v>
      </c>
      <c r="G85" s="53"/>
      <c r="H85" s="43"/>
      <c r="I85" s="42" t="s">
        <v>38</v>
      </c>
      <c r="J85" s="44">
        <v>1</v>
      </c>
      <c r="K85" s="45" t="s">
        <v>59</v>
      </c>
      <c r="L85" s="45" t="s">
        <v>7</v>
      </c>
      <c r="M85" s="70"/>
      <c r="N85" s="53"/>
      <c r="O85" s="53"/>
      <c r="P85" s="49"/>
      <c r="Q85" s="53"/>
      <c r="R85" s="53"/>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71">
        <f t="shared" si="6"/>
        <v>155868.75</v>
      </c>
      <c r="BB85" s="72">
        <f t="shared" si="7"/>
        <v>155868.75</v>
      </c>
      <c r="BC85" s="52" t="s">
        <v>238</v>
      </c>
      <c r="BD85" s="83">
        <v>221</v>
      </c>
      <c r="BE85" s="83">
        <f t="shared" si="8"/>
        <v>137787.98</v>
      </c>
      <c r="HF85" s="16">
        <v>2</v>
      </c>
      <c r="HG85" s="16" t="s">
        <v>34</v>
      </c>
      <c r="HH85" s="16" t="s">
        <v>41</v>
      </c>
      <c r="HI85" s="16">
        <v>10</v>
      </c>
      <c r="HJ85" s="16" t="s">
        <v>37</v>
      </c>
    </row>
    <row r="86" spans="1:218" s="15" customFormat="1" ht="123" customHeight="1">
      <c r="A86" s="56">
        <v>74</v>
      </c>
      <c r="B86" s="74" t="s">
        <v>439</v>
      </c>
      <c r="C86" s="73" t="s">
        <v>120</v>
      </c>
      <c r="D86" s="76">
        <v>623.475</v>
      </c>
      <c r="E86" s="77" t="s">
        <v>263</v>
      </c>
      <c r="F86" s="78">
        <v>255.65</v>
      </c>
      <c r="G86" s="53"/>
      <c r="H86" s="43"/>
      <c r="I86" s="42" t="s">
        <v>38</v>
      </c>
      <c r="J86" s="44">
        <v>1</v>
      </c>
      <c r="K86" s="45" t="s">
        <v>59</v>
      </c>
      <c r="L86" s="45" t="s">
        <v>7</v>
      </c>
      <c r="M86" s="70"/>
      <c r="N86" s="53"/>
      <c r="O86" s="53"/>
      <c r="P86" s="49"/>
      <c r="Q86" s="53"/>
      <c r="R86" s="53"/>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71">
        <f t="shared" si="6"/>
        <v>159391.38</v>
      </c>
      <c r="BB86" s="72">
        <f t="shared" si="7"/>
        <v>159391.38</v>
      </c>
      <c r="BC86" s="52" t="s">
        <v>238</v>
      </c>
      <c r="BD86" s="83">
        <v>226</v>
      </c>
      <c r="BE86" s="83">
        <f t="shared" si="8"/>
        <v>140905.35</v>
      </c>
      <c r="HF86" s="16">
        <v>2</v>
      </c>
      <c r="HG86" s="16" t="s">
        <v>34</v>
      </c>
      <c r="HH86" s="16" t="s">
        <v>41</v>
      </c>
      <c r="HI86" s="16">
        <v>10</v>
      </c>
      <c r="HJ86" s="16" t="s">
        <v>37</v>
      </c>
    </row>
    <row r="87" spans="1:218" s="15" customFormat="1" ht="121.5" customHeight="1">
      <c r="A87" s="56">
        <v>75</v>
      </c>
      <c r="B87" s="74" t="s">
        <v>447</v>
      </c>
      <c r="C87" s="73" t="s">
        <v>121</v>
      </c>
      <c r="D87" s="76">
        <v>6248.96</v>
      </c>
      <c r="E87" s="77" t="s">
        <v>263</v>
      </c>
      <c r="F87" s="78">
        <v>170.81</v>
      </c>
      <c r="G87" s="53"/>
      <c r="H87" s="43"/>
      <c r="I87" s="42" t="s">
        <v>38</v>
      </c>
      <c r="J87" s="44">
        <v>1</v>
      </c>
      <c r="K87" s="45" t="s">
        <v>59</v>
      </c>
      <c r="L87" s="45" t="s">
        <v>7</v>
      </c>
      <c r="M87" s="70"/>
      <c r="N87" s="53"/>
      <c r="O87" s="53"/>
      <c r="P87" s="49"/>
      <c r="Q87" s="53"/>
      <c r="R87" s="53"/>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71">
        <f t="shared" si="6"/>
        <v>1067384.86</v>
      </c>
      <c r="BB87" s="72">
        <f t="shared" si="7"/>
        <v>1067384.86</v>
      </c>
      <c r="BC87" s="52" t="s">
        <v>238</v>
      </c>
      <c r="BD87" s="83">
        <v>151</v>
      </c>
      <c r="BE87" s="83">
        <f t="shared" si="8"/>
        <v>943592.96</v>
      </c>
      <c r="HF87" s="16">
        <v>2</v>
      </c>
      <c r="HG87" s="16" t="s">
        <v>34</v>
      </c>
      <c r="HH87" s="16" t="s">
        <v>41</v>
      </c>
      <c r="HI87" s="16">
        <v>10</v>
      </c>
      <c r="HJ87" s="16" t="s">
        <v>37</v>
      </c>
    </row>
    <row r="88" spans="1:218" s="15" customFormat="1" ht="121.5" customHeight="1">
      <c r="A88" s="56">
        <v>76</v>
      </c>
      <c r="B88" s="74" t="s">
        <v>264</v>
      </c>
      <c r="C88" s="73" t="s">
        <v>122</v>
      </c>
      <c r="D88" s="76">
        <v>5633.904</v>
      </c>
      <c r="E88" s="77" t="s">
        <v>263</v>
      </c>
      <c r="F88" s="78">
        <v>175.34</v>
      </c>
      <c r="G88" s="53"/>
      <c r="H88" s="43"/>
      <c r="I88" s="42" t="s">
        <v>38</v>
      </c>
      <c r="J88" s="44">
        <v>1</v>
      </c>
      <c r="K88" s="45" t="s">
        <v>59</v>
      </c>
      <c r="L88" s="45" t="s">
        <v>7</v>
      </c>
      <c r="M88" s="70"/>
      <c r="N88" s="53"/>
      <c r="O88" s="53"/>
      <c r="P88" s="49"/>
      <c r="Q88" s="53"/>
      <c r="R88" s="53"/>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71">
        <f t="shared" si="6"/>
        <v>987848.73</v>
      </c>
      <c r="BB88" s="72">
        <f t="shared" si="7"/>
        <v>987848.73</v>
      </c>
      <c r="BC88" s="52" t="s">
        <v>238</v>
      </c>
      <c r="BD88" s="83">
        <v>155</v>
      </c>
      <c r="BE88" s="83">
        <f t="shared" si="8"/>
        <v>873255.12</v>
      </c>
      <c r="HF88" s="16">
        <v>2</v>
      </c>
      <c r="HG88" s="16" t="s">
        <v>34</v>
      </c>
      <c r="HH88" s="16" t="s">
        <v>41</v>
      </c>
      <c r="HI88" s="16">
        <v>10</v>
      </c>
      <c r="HJ88" s="16" t="s">
        <v>37</v>
      </c>
    </row>
    <row r="89" spans="1:218" s="15" customFormat="1" ht="121.5" customHeight="1">
      <c r="A89" s="56">
        <v>77</v>
      </c>
      <c r="B89" s="74" t="s">
        <v>265</v>
      </c>
      <c r="C89" s="73" t="s">
        <v>123</v>
      </c>
      <c r="D89" s="76">
        <v>5633.904</v>
      </c>
      <c r="E89" s="77" t="s">
        <v>263</v>
      </c>
      <c r="F89" s="78">
        <v>179.86</v>
      </c>
      <c r="G89" s="53"/>
      <c r="H89" s="43"/>
      <c r="I89" s="42" t="s">
        <v>38</v>
      </c>
      <c r="J89" s="44">
        <v>1</v>
      </c>
      <c r="K89" s="45" t="s">
        <v>59</v>
      </c>
      <c r="L89" s="45" t="s">
        <v>7</v>
      </c>
      <c r="M89" s="70"/>
      <c r="N89" s="53"/>
      <c r="O89" s="53"/>
      <c r="P89" s="49"/>
      <c r="Q89" s="53"/>
      <c r="R89" s="53"/>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71">
        <f t="shared" si="6"/>
        <v>1013313.97</v>
      </c>
      <c r="BB89" s="72">
        <f t="shared" si="7"/>
        <v>1013313.97</v>
      </c>
      <c r="BC89" s="52" t="s">
        <v>238</v>
      </c>
      <c r="BD89" s="83">
        <v>159</v>
      </c>
      <c r="BE89" s="83">
        <f t="shared" si="8"/>
        <v>895790.74</v>
      </c>
      <c r="HF89" s="16">
        <v>2</v>
      </c>
      <c r="HG89" s="16" t="s">
        <v>34</v>
      </c>
      <c r="HH89" s="16" t="s">
        <v>41</v>
      </c>
      <c r="HI89" s="16">
        <v>10</v>
      </c>
      <c r="HJ89" s="16" t="s">
        <v>37</v>
      </c>
    </row>
    <row r="90" spans="1:218" s="15" customFormat="1" ht="121.5" customHeight="1">
      <c r="A90" s="56">
        <v>78</v>
      </c>
      <c r="B90" s="74" t="s">
        <v>266</v>
      </c>
      <c r="C90" s="73" t="s">
        <v>134</v>
      </c>
      <c r="D90" s="76">
        <v>5633.904</v>
      </c>
      <c r="E90" s="77" t="s">
        <v>263</v>
      </c>
      <c r="F90" s="78">
        <v>184.39</v>
      </c>
      <c r="G90" s="53"/>
      <c r="H90" s="43"/>
      <c r="I90" s="42" t="s">
        <v>38</v>
      </c>
      <c r="J90" s="44">
        <v>1</v>
      </c>
      <c r="K90" s="45" t="s">
        <v>59</v>
      </c>
      <c r="L90" s="45" t="s">
        <v>7</v>
      </c>
      <c r="M90" s="70"/>
      <c r="N90" s="53"/>
      <c r="O90" s="53"/>
      <c r="P90" s="49"/>
      <c r="Q90" s="53"/>
      <c r="R90" s="53"/>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c r="AT90" s="49"/>
      <c r="AU90" s="49"/>
      <c r="AV90" s="49"/>
      <c r="AW90" s="49"/>
      <c r="AX90" s="49"/>
      <c r="AY90" s="49"/>
      <c r="AZ90" s="49"/>
      <c r="BA90" s="71">
        <f t="shared" si="6"/>
        <v>1038835.56</v>
      </c>
      <c r="BB90" s="72">
        <f t="shared" si="7"/>
        <v>1038835.56</v>
      </c>
      <c r="BC90" s="52" t="s">
        <v>238</v>
      </c>
      <c r="BD90" s="83">
        <v>163</v>
      </c>
      <c r="BE90" s="83">
        <f t="shared" si="8"/>
        <v>918326.35</v>
      </c>
      <c r="HF90" s="16">
        <v>2</v>
      </c>
      <c r="HG90" s="16" t="s">
        <v>34</v>
      </c>
      <c r="HH90" s="16" t="s">
        <v>41</v>
      </c>
      <c r="HI90" s="16">
        <v>10</v>
      </c>
      <c r="HJ90" s="16" t="s">
        <v>37</v>
      </c>
    </row>
    <row r="91" spans="1:218" s="15" customFormat="1" ht="121.5" customHeight="1">
      <c r="A91" s="56">
        <v>79</v>
      </c>
      <c r="B91" s="74" t="s">
        <v>267</v>
      </c>
      <c r="C91" s="73" t="s">
        <v>135</v>
      </c>
      <c r="D91" s="76">
        <v>5633.904</v>
      </c>
      <c r="E91" s="77" t="s">
        <v>263</v>
      </c>
      <c r="F91" s="78">
        <v>188.91</v>
      </c>
      <c r="G91" s="53"/>
      <c r="H91" s="43"/>
      <c r="I91" s="42" t="s">
        <v>38</v>
      </c>
      <c r="J91" s="44">
        <v>1</v>
      </c>
      <c r="K91" s="45" t="s">
        <v>59</v>
      </c>
      <c r="L91" s="45" t="s">
        <v>7</v>
      </c>
      <c r="M91" s="70"/>
      <c r="N91" s="53"/>
      <c r="O91" s="53"/>
      <c r="P91" s="49"/>
      <c r="Q91" s="53"/>
      <c r="R91" s="53"/>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71">
        <f t="shared" si="6"/>
        <v>1064300.8</v>
      </c>
      <c r="BB91" s="72">
        <f t="shared" si="7"/>
        <v>1064300.8</v>
      </c>
      <c r="BC91" s="52" t="s">
        <v>238</v>
      </c>
      <c r="BD91" s="83">
        <v>167</v>
      </c>
      <c r="BE91" s="83">
        <f t="shared" si="8"/>
        <v>940861.97</v>
      </c>
      <c r="HF91" s="16">
        <v>2</v>
      </c>
      <c r="HG91" s="16" t="s">
        <v>34</v>
      </c>
      <c r="HH91" s="16" t="s">
        <v>41</v>
      </c>
      <c r="HI91" s="16">
        <v>10</v>
      </c>
      <c r="HJ91" s="16" t="s">
        <v>37</v>
      </c>
    </row>
    <row r="92" spans="1:218" s="15" customFormat="1" ht="121.5" customHeight="1">
      <c r="A92" s="56">
        <v>80</v>
      </c>
      <c r="B92" s="74" t="s">
        <v>440</v>
      </c>
      <c r="C92" s="73" t="s">
        <v>136</v>
      </c>
      <c r="D92" s="76">
        <v>5633.904</v>
      </c>
      <c r="E92" s="77" t="s">
        <v>263</v>
      </c>
      <c r="F92" s="78">
        <v>194.57</v>
      </c>
      <c r="G92" s="53"/>
      <c r="H92" s="43"/>
      <c r="I92" s="42" t="s">
        <v>38</v>
      </c>
      <c r="J92" s="44">
        <v>1</v>
      </c>
      <c r="K92" s="45" t="s">
        <v>59</v>
      </c>
      <c r="L92" s="45" t="s">
        <v>7</v>
      </c>
      <c r="M92" s="70"/>
      <c r="N92" s="53"/>
      <c r="O92" s="53"/>
      <c r="P92" s="49"/>
      <c r="Q92" s="53"/>
      <c r="R92" s="53"/>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71">
        <f t="shared" si="6"/>
        <v>1096188.7</v>
      </c>
      <c r="BB92" s="72">
        <f t="shared" si="7"/>
        <v>1096188.7</v>
      </c>
      <c r="BC92" s="52" t="s">
        <v>238</v>
      </c>
      <c r="BD92" s="83">
        <v>172</v>
      </c>
      <c r="BE92" s="83">
        <f t="shared" si="8"/>
        <v>969031.49</v>
      </c>
      <c r="HF92" s="16">
        <v>2</v>
      </c>
      <c r="HG92" s="16" t="s">
        <v>34</v>
      </c>
      <c r="HH92" s="16" t="s">
        <v>41</v>
      </c>
      <c r="HI92" s="16">
        <v>10</v>
      </c>
      <c r="HJ92" s="16" t="s">
        <v>37</v>
      </c>
    </row>
    <row r="93" spans="1:218" s="15" customFormat="1" ht="121.5" customHeight="1">
      <c r="A93" s="56">
        <v>81</v>
      </c>
      <c r="B93" s="74" t="s">
        <v>441</v>
      </c>
      <c r="C93" s="73" t="s">
        <v>137</v>
      </c>
      <c r="D93" s="76">
        <v>4581.5</v>
      </c>
      <c r="E93" s="77" t="s">
        <v>263</v>
      </c>
      <c r="F93" s="78">
        <v>200.22</v>
      </c>
      <c r="G93" s="53"/>
      <c r="H93" s="43"/>
      <c r="I93" s="42" t="s">
        <v>38</v>
      </c>
      <c r="J93" s="44">
        <v>1</v>
      </c>
      <c r="K93" s="45" t="s">
        <v>59</v>
      </c>
      <c r="L93" s="45" t="s">
        <v>7</v>
      </c>
      <c r="M93" s="70"/>
      <c r="N93" s="53"/>
      <c r="O93" s="53"/>
      <c r="P93" s="49"/>
      <c r="Q93" s="53"/>
      <c r="R93" s="53"/>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71">
        <f t="shared" si="6"/>
        <v>917307.93</v>
      </c>
      <c r="BB93" s="72">
        <f t="shared" si="7"/>
        <v>917307.93</v>
      </c>
      <c r="BC93" s="52" t="s">
        <v>238</v>
      </c>
      <c r="BD93" s="83">
        <v>177</v>
      </c>
      <c r="BE93" s="83">
        <f t="shared" si="8"/>
        <v>810925.5</v>
      </c>
      <c r="HF93" s="16">
        <v>2</v>
      </c>
      <c r="HG93" s="16" t="s">
        <v>34</v>
      </c>
      <c r="HH93" s="16" t="s">
        <v>41</v>
      </c>
      <c r="HI93" s="16">
        <v>10</v>
      </c>
      <c r="HJ93" s="16" t="s">
        <v>37</v>
      </c>
    </row>
    <row r="94" spans="1:218" s="15" customFormat="1" ht="121.5" customHeight="1">
      <c r="A94" s="56">
        <v>82</v>
      </c>
      <c r="B94" s="74" t="s">
        <v>442</v>
      </c>
      <c r="C94" s="73" t="s">
        <v>138</v>
      </c>
      <c r="D94" s="76">
        <v>4581.5</v>
      </c>
      <c r="E94" s="77" t="s">
        <v>263</v>
      </c>
      <c r="F94" s="78">
        <v>205.88</v>
      </c>
      <c r="G94" s="53"/>
      <c r="H94" s="43"/>
      <c r="I94" s="42" t="s">
        <v>38</v>
      </c>
      <c r="J94" s="44">
        <v>1</v>
      </c>
      <c r="K94" s="45" t="s">
        <v>59</v>
      </c>
      <c r="L94" s="45" t="s">
        <v>7</v>
      </c>
      <c r="M94" s="70"/>
      <c r="N94" s="53"/>
      <c r="O94" s="53"/>
      <c r="P94" s="49"/>
      <c r="Q94" s="53"/>
      <c r="R94" s="53"/>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71">
        <f t="shared" si="6"/>
        <v>943239.22</v>
      </c>
      <c r="BB94" s="72">
        <f t="shared" si="7"/>
        <v>943239.22</v>
      </c>
      <c r="BC94" s="52" t="s">
        <v>238</v>
      </c>
      <c r="BD94" s="83">
        <v>182</v>
      </c>
      <c r="BE94" s="83">
        <f t="shared" si="8"/>
        <v>833833</v>
      </c>
      <c r="HF94" s="16">
        <v>2</v>
      </c>
      <c r="HG94" s="16" t="s">
        <v>34</v>
      </c>
      <c r="HH94" s="16" t="s">
        <v>41</v>
      </c>
      <c r="HI94" s="16">
        <v>10</v>
      </c>
      <c r="HJ94" s="16" t="s">
        <v>37</v>
      </c>
    </row>
    <row r="95" spans="1:218" s="15" customFormat="1" ht="121.5" customHeight="1">
      <c r="A95" s="56">
        <v>83</v>
      </c>
      <c r="B95" s="74" t="s">
        <v>443</v>
      </c>
      <c r="C95" s="73" t="s">
        <v>139</v>
      </c>
      <c r="D95" s="76">
        <v>4581.5</v>
      </c>
      <c r="E95" s="77" t="s">
        <v>263</v>
      </c>
      <c r="F95" s="78">
        <v>211.53</v>
      </c>
      <c r="G95" s="53"/>
      <c r="H95" s="43"/>
      <c r="I95" s="42" t="s">
        <v>38</v>
      </c>
      <c r="J95" s="44">
        <v>1</v>
      </c>
      <c r="K95" s="45" t="s">
        <v>59</v>
      </c>
      <c r="L95" s="45" t="s">
        <v>7</v>
      </c>
      <c r="M95" s="70"/>
      <c r="N95" s="53"/>
      <c r="O95" s="53"/>
      <c r="P95" s="49"/>
      <c r="Q95" s="53"/>
      <c r="R95" s="53"/>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71">
        <f t="shared" si="6"/>
        <v>969124.7</v>
      </c>
      <c r="BB95" s="72">
        <f t="shared" si="7"/>
        <v>969124.7</v>
      </c>
      <c r="BC95" s="52" t="s">
        <v>238</v>
      </c>
      <c r="BD95" s="83">
        <v>187</v>
      </c>
      <c r="BE95" s="83">
        <f t="shared" si="8"/>
        <v>856740.5</v>
      </c>
      <c r="HF95" s="16">
        <v>2</v>
      </c>
      <c r="HG95" s="16" t="s">
        <v>34</v>
      </c>
      <c r="HH95" s="16" t="s">
        <v>41</v>
      </c>
      <c r="HI95" s="16">
        <v>10</v>
      </c>
      <c r="HJ95" s="16" t="s">
        <v>37</v>
      </c>
    </row>
    <row r="96" spans="1:218" s="15" customFormat="1" ht="121.5" customHeight="1">
      <c r="A96" s="56">
        <v>84</v>
      </c>
      <c r="B96" s="74" t="s">
        <v>444</v>
      </c>
      <c r="C96" s="73" t="s">
        <v>140</v>
      </c>
      <c r="D96" s="76">
        <v>4581.5</v>
      </c>
      <c r="E96" s="77" t="s">
        <v>263</v>
      </c>
      <c r="F96" s="78">
        <v>217.19</v>
      </c>
      <c r="G96" s="53"/>
      <c r="H96" s="43"/>
      <c r="I96" s="42" t="s">
        <v>38</v>
      </c>
      <c r="J96" s="44">
        <v>1</v>
      </c>
      <c r="K96" s="45" t="s">
        <v>59</v>
      </c>
      <c r="L96" s="45" t="s">
        <v>7</v>
      </c>
      <c r="M96" s="70"/>
      <c r="N96" s="53"/>
      <c r="O96" s="53"/>
      <c r="P96" s="49"/>
      <c r="Q96" s="53"/>
      <c r="R96" s="53"/>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71">
        <f t="shared" si="6"/>
        <v>995055.99</v>
      </c>
      <c r="BB96" s="72">
        <f t="shared" si="7"/>
        <v>995055.99</v>
      </c>
      <c r="BC96" s="52" t="s">
        <v>238</v>
      </c>
      <c r="BD96" s="83">
        <v>192</v>
      </c>
      <c r="BE96" s="83">
        <f t="shared" si="8"/>
        <v>879648</v>
      </c>
      <c r="HF96" s="16">
        <v>2</v>
      </c>
      <c r="HG96" s="16" t="s">
        <v>34</v>
      </c>
      <c r="HH96" s="16" t="s">
        <v>41</v>
      </c>
      <c r="HI96" s="16">
        <v>10</v>
      </c>
      <c r="HJ96" s="16" t="s">
        <v>37</v>
      </c>
    </row>
    <row r="97" spans="1:218" s="15" customFormat="1" ht="121.5" customHeight="1">
      <c r="A97" s="56">
        <v>85</v>
      </c>
      <c r="B97" s="74" t="s">
        <v>445</v>
      </c>
      <c r="C97" s="73" t="s">
        <v>141</v>
      </c>
      <c r="D97" s="76">
        <v>4581.5</v>
      </c>
      <c r="E97" s="77" t="s">
        <v>263</v>
      </c>
      <c r="F97" s="78">
        <v>222.85</v>
      </c>
      <c r="G97" s="53"/>
      <c r="H97" s="43"/>
      <c r="I97" s="42" t="s">
        <v>38</v>
      </c>
      <c r="J97" s="44">
        <v>1</v>
      </c>
      <c r="K97" s="45" t="s">
        <v>59</v>
      </c>
      <c r="L97" s="45" t="s">
        <v>7</v>
      </c>
      <c r="M97" s="70"/>
      <c r="N97" s="53"/>
      <c r="O97" s="53"/>
      <c r="P97" s="49"/>
      <c r="Q97" s="53"/>
      <c r="R97" s="53"/>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71">
        <f t="shared" si="6"/>
        <v>1020987.28</v>
      </c>
      <c r="BB97" s="72">
        <f t="shared" si="7"/>
        <v>1020987.28</v>
      </c>
      <c r="BC97" s="52" t="s">
        <v>238</v>
      </c>
      <c r="BD97" s="83">
        <v>197</v>
      </c>
      <c r="BE97" s="83">
        <f t="shared" si="8"/>
        <v>902555.5</v>
      </c>
      <c r="HF97" s="16">
        <v>2</v>
      </c>
      <c r="HG97" s="16" t="s">
        <v>34</v>
      </c>
      <c r="HH97" s="16" t="s">
        <v>41</v>
      </c>
      <c r="HI97" s="16">
        <v>10</v>
      </c>
      <c r="HJ97" s="16" t="s">
        <v>37</v>
      </c>
    </row>
    <row r="98" spans="1:218" s="15" customFormat="1" ht="121.5" customHeight="1">
      <c r="A98" s="56">
        <v>86</v>
      </c>
      <c r="B98" s="74" t="s">
        <v>446</v>
      </c>
      <c r="C98" s="73" t="s">
        <v>142</v>
      </c>
      <c r="D98" s="76">
        <v>4581.5</v>
      </c>
      <c r="E98" s="77" t="s">
        <v>263</v>
      </c>
      <c r="F98" s="78">
        <v>228.5</v>
      </c>
      <c r="G98" s="53"/>
      <c r="H98" s="43"/>
      <c r="I98" s="42" t="s">
        <v>38</v>
      </c>
      <c r="J98" s="44">
        <v>1</v>
      </c>
      <c r="K98" s="45" t="s">
        <v>59</v>
      </c>
      <c r="L98" s="45" t="s">
        <v>7</v>
      </c>
      <c r="M98" s="70"/>
      <c r="N98" s="53"/>
      <c r="O98" s="53"/>
      <c r="P98" s="49"/>
      <c r="Q98" s="53"/>
      <c r="R98" s="53"/>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71">
        <f t="shared" si="6"/>
        <v>1046872.75</v>
      </c>
      <c r="BB98" s="72">
        <f t="shared" si="7"/>
        <v>1046872.75</v>
      </c>
      <c r="BC98" s="52" t="s">
        <v>238</v>
      </c>
      <c r="BD98" s="83">
        <v>202</v>
      </c>
      <c r="BE98" s="83">
        <f t="shared" si="8"/>
        <v>925463</v>
      </c>
      <c r="HF98" s="16">
        <v>2</v>
      </c>
      <c r="HG98" s="16" t="s">
        <v>34</v>
      </c>
      <c r="HH98" s="16" t="s">
        <v>41</v>
      </c>
      <c r="HI98" s="16">
        <v>10</v>
      </c>
      <c r="HJ98" s="16" t="s">
        <v>37</v>
      </c>
    </row>
    <row r="99" spans="1:218" s="15" customFormat="1" ht="120" customHeight="1">
      <c r="A99" s="56">
        <v>87</v>
      </c>
      <c r="B99" s="74" t="s">
        <v>501</v>
      </c>
      <c r="C99" s="73" t="s">
        <v>143</v>
      </c>
      <c r="D99" s="76">
        <v>1003</v>
      </c>
      <c r="E99" s="77" t="s">
        <v>263</v>
      </c>
      <c r="F99" s="78">
        <v>150.45</v>
      </c>
      <c r="G99" s="53"/>
      <c r="H99" s="43"/>
      <c r="I99" s="42" t="s">
        <v>38</v>
      </c>
      <c r="J99" s="44">
        <v>1</v>
      </c>
      <c r="K99" s="45" t="s">
        <v>59</v>
      </c>
      <c r="L99" s="45" t="s">
        <v>7</v>
      </c>
      <c r="M99" s="70"/>
      <c r="N99" s="53"/>
      <c r="O99" s="53"/>
      <c r="P99" s="49"/>
      <c r="Q99" s="53"/>
      <c r="R99" s="53"/>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71">
        <f t="shared" si="6"/>
        <v>150901.35</v>
      </c>
      <c r="BB99" s="72">
        <f t="shared" si="7"/>
        <v>150901.35</v>
      </c>
      <c r="BC99" s="52" t="s">
        <v>238</v>
      </c>
      <c r="BD99" s="83">
        <v>133</v>
      </c>
      <c r="BE99" s="83">
        <f t="shared" si="8"/>
        <v>133399</v>
      </c>
      <c r="HF99" s="16">
        <v>2</v>
      </c>
      <c r="HG99" s="16" t="s">
        <v>34</v>
      </c>
      <c r="HH99" s="16" t="s">
        <v>41</v>
      </c>
      <c r="HI99" s="16">
        <v>10</v>
      </c>
      <c r="HJ99" s="16" t="s">
        <v>37</v>
      </c>
    </row>
    <row r="100" spans="1:218" s="15" customFormat="1" ht="120" customHeight="1">
      <c r="A100" s="56">
        <v>88</v>
      </c>
      <c r="B100" s="74" t="s">
        <v>268</v>
      </c>
      <c r="C100" s="73" t="s">
        <v>232</v>
      </c>
      <c r="D100" s="76">
        <v>1003</v>
      </c>
      <c r="E100" s="77" t="s">
        <v>263</v>
      </c>
      <c r="F100" s="78">
        <v>154.97</v>
      </c>
      <c r="G100" s="53"/>
      <c r="H100" s="43"/>
      <c r="I100" s="42" t="s">
        <v>38</v>
      </c>
      <c r="J100" s="44">
        <v>1</v>
      </c>
      <c r="K100" s="45" t="s">
        <v>59</v>
      </c>
      <c r="L100" s="45" t="s">
        <v>7</v>
      </c>
      <c r="M100" s="70"/>
      <c r="N100" s="53"/>
      <c r="O100" s="53"/>
      <c r="P100" s="49"/>
      <c r="Q100" s="53"/>
      <c r="R100" s="53"/>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71">
        <f t="shared" si="6"/>
        <v>155434.91</v>
      </c>
      <c r="BB100" s="72">
        <f t="shared" si="7"/>
        <v>155434.91</v>
      </c>
      <c r="BC100" s="52" t="s">
        <v>238</v>
      </c>
      <c r="BD100" s="83">
        <v>137</v>
      </c>
      <c r="BE100" s="83">
        <f t="shared" si="8"/>
        <v>137411</v>
      </c>
      <c r="HF100" s="16">
        <v>2</v>
      </c>
      <c r="HG100" s="16" t="s">
        <v>34</v>
      </c>
      <c r="HH100" s="16" t="s">
        <v>41</v>
      </c>
      <c r="HI100" s="16">
        <v>10</v>
      </c>
      <c r="HJ100" s="16" t="s">
        <v>37</v>
      </c>
    </row>
    <row r="101" spans="1:218" s="15" customFormat="1" ht="120" customHeight="1">
      <c r="A101" s="56">
        <v>89</v>
      </c>
      <c r="B101" s="74" t="s">
        <v>269</v>
      </c>
      <c r="C101" s="73" t="s">
        <v>233</v>
      </c>
      <c r="D101" s="76">
        <v>1003</v>
      </c>
      <c r="E101" s="77" t="s">
        <v>263</v>
      </c>
      <c r="F101" s="78">
        <v>159.5</v>
      </c>
      <c r="G101" s="53"/>
      <c r="H101" s="43"/>
      <c r="I101" s="42" t="s">
        <v>38</v>
      </c>
      <c r="J101" s="44">
        <v>1</v>
      </c>
      <c r="K101" s="45" t="s">
        <v>59</v>
      </c>
      <c r="L101" s="45" t="s">
        <v>7</v>
      </c>
      <c r="M101" s="70"/>
      <c r="N101" s="53"/>
      <c r="O101" s="53"/>
      <c r="P101" s="49"/>
      <c r="Q101" s="53"/>
      <c r="R101" s="53"/>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71">
        <f t="shared" si="6"/>
        <v>159978.5</v>
      </c>
      <c r="BB101" s="72">
        <f t="shared" si="7"/>
        <v>159978.5</v>
      </c>
      <c r="BC101" s="52" t="s">
        <v>238</v>
      </c>
      <c r="BD101" s="83">
        <v>141</v>
      </c>
      <c r="BE101" s="83">
        <f t="shared" si="8"/>
        <v>141423</v>
      </c>
      <c r="HF101" s="16">
        <v>2</v>
      </c>
      <c r="HG101" s="16" t="s">
        <v>34</v>
      </c>
      <c r="HH101" s="16" t="s">
        <v>41</v>
      </c>
      <c r="HI101" s="16">
        <v>10</v>
      </c>
      <c r="HJ101" s="16" t="s">
        <v>37</v>
      </c>
    </row>
    <row r="102" spans="1:218" s="15" customFormat="1" ht="120" customHeight="1">
      <c r="A102" s="56">
        <v>90</v>
      </c>
      <c r="B102" s="74" t="s">
        <v>270</v>
      </c>
      <c r="C102" s="73" t="s">
        <v>234</v>
      </c>
      <c r="D102" s="76">
        <v>1003</v>
      </c>
      <c r="E102" s="77" t="s">
        <v>263</v>
      </c>
      <c r="F102" s="78">
        <v>164.02</v>
      </c>
      <c r="G102" s="53"/>
      <c r="H102" s="43"/>
      <c r="I102" s="42" t="s">
        <v>38</v>
      </c>
      <c r="J102" s="44">
        <v>1</v>
      </c>
      <c r="K102" s="45" t="s">
        <v>59</v>
      </c>
      <c r="L102" s="45" t="s">
        <v>7</v>
      </c>
      <c r="M102" s="70"/>
      <c r="N102" s="53"/>
      <c r="O102" s="53"/>
      <c r="P102" s="49"/>
      <c r="Q102" s="53"/>
      <c r="R102" s="53"/>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71">
        <f t="shared" si="6"/>
        <v>164512.06</v>
      </c>
      <c r="BB102" s="72">
        <f t="shared" si="7"/>
        <v>164512.06</v>
      </c>
      <c r="BC102" s="52" t="s">
        <v>238</v>
      </c>
      <c r="BD102" s="83">
        <v>145</v>
      </c>
      <c r="BE102" s="83">
        <f t="shared" si="8"/>
        <v>145435</v>
      </c>
      <c r="HF102" s="16">
        <v>2</v>
      </c>
      <c r="HG102" s="16" t="s">
        <v>34</v>
      </c>
      <c r="HH102" s="16" t="s">
        <v>41</v>
      </c>
      <c r="HI102" s="16">
        <v>10</v>
      </c>
      <c r="HJ102" s="16" t="s">
        <v>37</v>
      </c>
    </row>
    <row r="103" spans="1:218" s="15" customFormat="1" ht="120" customHeight="1">
      <c r="A103" s="56">
        <v>91</v>
      </c>
      <c r="B103" s="74" t="s">
        <v>271</v>
      </c>
      <c r="C103" s="73" t="s">
        <v>144</v>
      </c>
      <c r="D103" s="76">
        <v>1003</v>
      </c>
      <c r="E103" s="77" t="s">
        <v>263</v>
      </c>
      <c r="F103" s="78">
        <v>168.55</v>
      </c>
      <c r="G103" s="53"/>
      <c r="H103" s="43"/>
      <c r="I103" s="42" t="s">
        <v>38</v>
      </c>
      <c r="J103" s="44">
        <v>1</v>
      </c>
      <c r="K103" s="45" t="s">
        <v>59</v>
      </c>
      <c r="L103" s="45" t="s">
        <v>7</v>
      </c>
      <c r="M103" s="70"/>
      <c r="N103" s="53"/>
      <c r="O103" s="53"/>
      <c r="P103" s="49"/>
      <c r="Q103" s="53"/>
      <c r="R103" s="53"/>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71">
        <f t="shared" si="6"/>
        <v>169055.65</v>
      </c>
      <c r="BB103" s="72">
        <f t="shared" si="7"/>
        <v>169055.65</v>
      </c>
      <c r="BC103" s="52" t="s">
        <v>238</v>
      </c>
      <c r="BD103" s="83">
        <v>149</v>
      </c>
      <c r="BE103" s="83">
        <f t="shared" si="8"/>
        <v>149447</v>
      </c>
      <c r="HF103" s="16">
        <v>2</v>
      </c>
      <c r="HG103" s="16" t="s">
        <v>34</v>
      </c>
      <c r="HH103" s="16" t="s">
        <v>41</v>
      </c>
      <c r="HI103" s="16">
        <v>10</v>
      </c>
      <c r="HJ103" s="16" t="s">
        <v>37</v>
      </c>
    </row>
    <row r="104" spans="1:218" s="15" customFormat="1" ht="120" customHeight="1">
      <c r="A104" s="56">
        <v>92</v>
      </c>
      <c r="B104" s="74" t="s">
        <v>449</v>
      </c>
      <c r="C104" s="73" t="s">
        <v>145</v>
      </c>
      <c r="D104" s="76">
        <v>1003</v>
      </c>
      <c r="E104" s="77" t="s">
        <v>263</v>
      </c>
      <c r="F104" s="78">
        <v>174.2</v>
      </c>
      <c r="G104" s="53"/>
      <c r="H104" s="43"/>
      <c r="I104" s="42" t="s">
        <v>38</v>
      </c>
      <c r="J104" s="44">
        <v>1</v>
      </c>
      <c r="K104" s="45" t="s">
        <v>59</v>
      </c>
      <c r="L104" s="45" t="s">
        <v>7</v>
      </c>
      <c r="M104" s="70"/>
      <c r="N104" s="53"/>
      <c r="O104" s="53"/>
      <c r="P104" s="49"/>
      <c r="Q104" s="53"/>
      <c r="R104" s="53"/>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71">
        <f t="shared" si="6"/>
        <v>174722.6</v>
      </c>
      <c r="BB104" s="72">
        <f t="shared" si="7"/>
        <v>174722.6</v>
      </c>
      <c r="BC104" s="52" t="s">
        <v>238</v>
      </c>
      <c r="BD104" s="83">
        <v>154</v>
      </c>
      <c r="BE104" s="83">
        <f t="shared" si="8"/>
        <v>154462</v>
      </c>
      <c r="HF104" s="16">
        <v>2</v>
      </c>
      <c r="HG104" s="16" t="s">
        <v>34</v>
      </c>
      <c r="HH104" s="16" t="s">
        <v>41</v>
      </c>
      <c r="HI104" s="16">
        <v>10</v>
      </c>
      <c r="HJ104" s="16" t="s">
        <v>37</v>
      </c>
    </row>
    <row r="105" spans="1:218" s="15" customFormat="1" ht="120" customHeight="1">
      <c r="A105" s="56">
        <v>93</v>
      </c>
      <c r="B105" s="74" t="s">
        <v>450</v>
      </c>
      <c r="C105" s="73" t="s">
        <v>146</v>
      </c>
      <c r="D105" s="76">
        <v>714</v>
      </c>
      <c r="E105" s="77" t="s">
        <v>263</v>
      </c>
      <c r="F105" s="78">
        <v>179.86</v>
      </c>
      <c r="G105" s="53"/>
      <c r="H105" s="43"/>
      <c r="I105" s="42" t="s">
        <v>38</v>
      </c>
      <c r="J105" s="44">
        <v>1</v>
      </c>
      <c r="K105" s="45" t="s">
        <v>59</v>
      </c>
      <c r="L105" s="45" t="s">
        <v>7</v>
      </c>
      <c r="M105" s="70"/>
      <c r="N105" s="53"/>
      <c r="O105" s="53"/>
      <c r="P105" s="49"/>
      <c r="Q105" s="53"/>
      <c r="R105" s="53"/>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71">
        <f t="shared" si="6"/>
        <v>128420.04</v>
      </c>
      <c r="BB105" s="72">
        <f t="shared" si="7"/>
        <v>128420.04</v>
      </c>
      <c r="BC105" s="52" t="s">
        <v>238</v>
      </c>
      <c r="BD105" s="83">
        <v>159</v>
      </c>
      <c r="BE105" s="83">
        <f t="shared" si="8"/>
        <v>113526</v>
      </c>
      <c r="HF105" s="16">
        <v>2</v>
      </c>
      <c r="HG105" s="16" t="s">
        <v>34</v>
      </c>
      <c r="HH105" s="16" t="s">
        <v>41</v>
      </c>
      <c r="HI105" s="16">
        <v>10</v>
      </c>
      <c r="HJ105" s="16" t="s">
        <v>37</v>
      </c>
    </row>
    <row r="106" spans="1:218" s="15" customFormat="1" ht="120" customHeight="1">
      <c r="A106" s="56">
        <v>94</v>
      </c>
      <c r="B106" s="74" t="s">
        <v>451</v>
      </c>
      <c r="C106" s="73" t="s">
        <v>147</v>
      </c>
      <c r="D106" s="76">
        <v>714</v>
      </c>
      <c r="E106" s="77" t="s">
        <v>263</v>
      </c>
      <c r="F106" s="78">
        <v>185.52</v>
      </c>
      <c r="G106" s="53"/>
      <c r="H106" s="43"/>
      <c r="I106" s="42" t="s">
        <v>38</v>
      </c>
      <c r="J106" s="44">
        <v>1</v>
      </c>
      <c r="K106" s="45" t="s">
        <v>59</v>
      </c>
      <c r="L106" s="45" t="s">
        <v>7</v>
      </c>
      <c r="M106" s="70"/>
      <c r="N106" s="53"/>
      <c r="O106" s="53"/>
      <c r="P106" s="49"/>
      <c r="Q106" s="53"/>
      <c r="R106" s="53"/>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71">
        <f t="shared" si="6"/>
        <v>132461.28</v>
      </c>
      <c r="BB106" s="72">
        <f t="shared" si="7"/>
        <v>132461.28</v>
      </c>
      <c r="BC106" s="52" t="s">
        <v>238</v>
      </c>
      <c r="BD106" s="83">
        <v>164</v>
      </c>
      <c r="BE106" s="83">
        <f t="shared" si="8"/>
        <v>117096</v>
      </c>
      <c r="HF106" s="16">
        <v>2</v>
      </c>
      <c r="HG106" s="16" t="s">
        <v>34</v>
      </c>
      <c r="HH106" s="16" t="s">
        <v>41</v>
      </c>
      <c r="HI106" s="16">
        <v>10</v>
      </c>
      <c r="HJ106" s="16" t="s">
        <v>37</v>
      </c>
    </row>
    <row r="107" spans="1:218" s="15" customFormat="1" ht="120" customHeight="1">
      <c r="A107" s="56">
        <v>95</v>
      </c>
      <c r="B107" s="74" t="s">
        <v>452</v>
      </c>
      <c r="C107" s="73" t="s">
        <v>148</v>
      </c>
      <c r="D107" s="76">
        <v>714</v>
      </c>
      <c r="E107" s="77" t="s">
        <v>263</v>
      </c>
      <c r="F107" s="78">
        <v>191.17</v>
      </c>
      <c r="G107" s="53"/>
      <c r="H107" s="43"/>
      <c r="I107" s="42" t="s">
        <v>38</v>
      </c>
      <c r="J107" s="44">
        <v>1</v>
      </c>
      <c r="K107" s="45" t="s">
        <v>59</v>
      </c>
      <c r="L107" s="45" t="s">
        <v>7</v>
      </c>
      <c r="M107" s="70"/>
      <c r="N107" s="53"/>
      <c r="O107" s="53"/>
      <c r="P107" s="49"/>
      <c r="Q107" s="53"/>
      <c r="R107" s="53"/>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71">
        <f t="shared" si="6"/>
        <v>136495.38</v>
      </c>
      <c r="BB107" s="72">
        <f t="shared" si="7"/>
        <v>136495.38</v>
      </c>
      <c r="BC107" s="52" t="s">
        <v>238</v>
      </c>
      <c r="BD107" s="83">
        <v>169</v>
      </c>
      <c r="BE107" s="83">
        <f t="shared" si="8"/>
        <v>120666</v>
      </c>
      <c r="HF107" s="16">
        <v>2</v>
      </c>
      <c r="HG107" s="16" t="s">
        <v>34</v>
      </c>
      <c r="HH107" s="16" t="s">
        <v>41</v>
      </c>
      <c r="HI107" s="16">
        <v>10</v>
      </c>
      <c r="HJ107" s="16" t="s">
        <v>37</v>
      </c>
    </row>
    <row r="108" spans="1:218" s="15" customFormat="1" ht="120" customHeight="1">
      <c r="A108" s="56">
        <v>96</v>
      </c>
      <c r="B108" s="74" t="s">
        <v>453</v>
      </c>
      <c r="C108" s="73" t="s">
        <v>149</v>
      </c>
      <c r="D108" s="76">
        <v>714</v>
      </c>
      <c r="E108" s="77" t="s">
        <v>263</v>
      </c>
      <c r="F108" s="78">
        <v>196.83</v>
      </c>
      <c r="G108" s="53"/>
      <c r="H108" s="43"/>
      <c r="I108" s="42" t="s">
        <v>38</v>
      </c>
      <c r="J108" s="44">
        <v>1</v>
      </c>
      <c r="K108" s="45" t="s">
        <v>59</v>
      </c>
      <c r="L108" s="45" t="s">
        <v>7</v>
      </c>
      <c r="M108" s="70"/>
      <c r="N108" s="53"/>
      <c r="O108" s="53"/>
      <c r="P108" s="49"/>
      <c r="Q108" s="53"/>
      <c r="R108" s="53"/>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71">
        <f t="shared" si="6"/>
        <v>140536.62</v>
      </c>
      <c r="BB108" s="72">
        <f t="shared" si="7"/>
        <v>140536.62</v>
      </c>
      <c r="BC108" s="52" t="s">
        <v>238</v>
      </c>
      <c r="BD108" s="83">
        <v>174</v>
      </c>
      <c r="BE108" s="83">
        <f t="shared" si="8"/>
        <v>124236</v>
      </c>
      <c r="HF108" s="16">
        <v>2</v>
      </c>
      <c r="HG108" s="16" t="s">
        <v>34</v>
      </c>
      <c r="HH108" s="16" t="s">
        <v>41</v>
      </c>
      <c r="HI108" s="16">
        <v>10</v>
      </c>
      <c r="HJ108" s="16" t="s">
        <v>37</v>
      </c>
    </row>
    <row r="109" spans="1:218" s="15" customFormat="1" ht="120" customHeight="1">
      <c r="A109" s="56">
        <v>97</v>
      </c>
      <c r="B109" s="74" t="s">
        <v>454</v>
      </c>
      <c r="C109" s="73" t="s">
        <v>150</v>
      </c>
      <c r="D109" s="76">
        <v>714</v>
      </c>
      <c r="E109" s="77" t="s">
        <v>263</v>
      </c>
      <c r="F109" s="78">
        <v>202.48</v>
      </c>
      <c r="G109" s="53"/>
      <c r="H109" s="43"/>
      <c r="I109" s="42" t="s">
        <v>38</v>
      </c>
      <c r="J109" s="44">
        <v>1</v>
      </c>
      <c r="K109" s="45" t="s">
        <v>59</v>
      </c>
      <c r="L109" s="45" t="s">
        <v>7</v>
      </c>
      <c r="M109" s="70"/>
      <c r="N109" s="53"/>
      <c r="O109" s="53"/>
      <c r="P109" s="49"/>
      <c r="Q109" s="53"/>
      <c r="R109" s="53"/>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71">
        <f t="shared" si="6"/>
        <v>144570.72</v>
      </c>
      <c r="BB109" s="72">
        <f t="shared" si="7"/>
        <v>144570.72</v>
      </c>
      <c r="BC109" s="52" t="s">
        <v>238</v>
      </c>
      <c r="BD109" s="83">
        <v>179</v>
      </c>
      <c r="BE109" s="83">
        <f t="shared" si="8"/>
        <v>127806</v>
      </c>
      <c r="HF109" s="16">
        <v>2</v>
      </c>
      <c r="HG109" s="16" t="s">
        <v>34</v>
      </c>
      <c r="HH109" s="16" t="s">
        <v>41</v>
      </c>
      <c r="HI109" s="16">
        <v>10</v>
      </c>
      <c r="HJ109" s="16" t="s">
        <v>37</v>
      </c>
    </row>
    <row r="110" spans="1:218" s="15" customFormat="1" ht="120" customHeight="1">
      <c r="A110" s="56">
        <v>98</v>
      </c>
      <c r="B110" s="74" t="s">
        <v>455</v>
      </c>
      <c r="C110" s="73" t="s">
        <v>151</v>
      </c>
      <c r="D110" s="76">
        <v>714</v>
      </c>
      <c r="E110" s="77" t="s">
        <v>263</v>
      </c>
      <c r="F110" s="78">
        <v>208.14</v>
      </c>
      <c r="G110" s="53"/>
      <c r="H110" s="43"/>
      <c r="I110" s="42" t="s">
        <v>38</v>
      </c>
      <c r="J110" s="44">
        <v>1</v>
      </c>
      <c r="K110" s="45" t="s">
        <v>59</v>
      </c>
      <c r="L110" s="45" t="s">
        <v>7</v>
      </c>
      <c r="M110" s="70"/>
      <c r="N110" s="53"/>
      <c r="O110" s="53"/>
      <c r="P110" s="49"/>
      <c r="Q110" s="53"/>
      <c r="R110" s="53"/>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71">
        <f t="shared" si="6"/>
        <v>148611.96</v>
      </c>
      <c r="BB110" s="72">
        <f t="shared" si="7"/>
        <v>148611.96</v>
      </c>
      <c r="BC110" s="52" t="s">
        <v>238</v>
      </c>
      <c r="BD110" s="83">
        <v>184</v>
      </c>
      <c r="BE110" s="83">
        <f t="shared" si="8"/>
        <v>131376</v>
      </c>
      <c r="HF110" s="16">
        <v>2</v>
      </c>
      <c r="HG110" s="16" t="s">
        <v>34</v>
      </c>
      <c r="HH110" s="16" t="s">
        <v>41</v>
      </c>
      <c r="HI110" s="16">
        <v>10</v>
      </c>
      <c r="HJ110" s="16" t="s">
        <v>37</v>
      </c>
    </row>
    <row r="111" spans="1:218" s="15" customFormat="1" ht="93" customHeight="1">
      <c r="A111" s="56">
        <v>99</v>
      </c>
      <c r="B111" s="74" t="s">
        <v>456</v>
      </c>
      <c r="C111" s="73" t="s">
        <v>152</v>
      </c>
      <c r="D111" s="76">
        <v>11.65</v>
      </c>
      <c r="E111" s="77" t="s">
        <v>468</v>
      </c>
      <c r="F111" s="78">
        <v>1035.05</v>
      </c>
      <c r="G111" s="53"/>
      <c r="H111" s="43"/>
      <c r="I111" s="42" t="s">
        <v>38</v>
      </c>
      <c r="J111" s="44">
        <v>1</v>
      </c>
      <c r="K111" s="45" t="s">
        <v>59</v>
      </c>
      <c r="L111" s="45" t="s">
        <v>7</v>
      </c>
      <c r="M111" s="70"/>
      <c r="N111" s="53"/>
      <c r="O111" s="53"/>
      <c r="P111" s="49"/>
      <c r="Q111" s="53"/>
      <c r="R111" s="53"/>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71">
        <f t="shared" si="6"/>
        <v>12058.33</v>
      </c>
      <c r="BB111" s="72">
        <f t="shared" si="7"/>
        <v>12058.33</v>
      </c>
      <c r="BC111" s="52" t="s">
        <v>238</v>
      </c>
      <c r="BD111" s="83">
        <v>915</v>
      </c>
      <c r="BE111" s="83">
        <f t="shared" si="8"/>
        <v>10659.75</v>
      </c>
      <c r="HF111" s="16">
        <v>2</v>
      </c>
      <c r="HG111" s="16" t="s">
        <v>34</v>
      </c>
      <c r="HH111" s="16" t="s">
        <v>41</v>
      </c>
      <c r="HI111" s="16">
        <v>10</v>
      </c>
      <c r="HJ111" s="16" t="s">
        <v>37</v>
      </c>
    </row>
    <row r="112" spans="1:218" s="15" customFormat="1" ht="93" customHeight="1">
      <c r="A112" s="56">
        <v>100</v>
      </c>
      <c r="B112" s="74" t="s">
        <v>457</v>
      </c>
      <c r="C112" s="73" t="s">
        <v>153</v>
      </c>
      <c r="D112" s="76">
        <v>11.65</v>
      </c>
      <c r="E112" s="77" t="s">
        <v>468</v>
      </c>
      <c r="F112" s="78">
        <v>1115.36</v>
      </c>
      <c r="G112" s="53"/>
      <c r="H112" s="43"/>
      <c r="I112" s="42" t="s">
        <v>38</v>
      </c>
      <c r="J112" s="44">
        <v>1</v>
      </c>
      <c r="K112" s="45" t="s">
        <v>59</v>
      </c>
      <c r="L112" s="45" t="s">
        <v>7</v>
      </c>
      <c r="M112" s="70"/>
      <c r="N112" s="53"/>
      <c r="O112" s="53"/>
      <c r="P112" s="49"/>
      <c r="Q112" s="53"/>
      <c r="R112" s="53"/>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71">
        <f t="shared" si="6"/>
        <v>12993.94</v>
      </c>
      <c r="BB112" s="72">
        <f t="shared" si="7"/>
        <v>12993.94</v>
      </c>
      <c r="BC112" s="52" t="s">
        <v>238</v>
      </c>
      <c r="BD112" s="83">
        <v>986</v>
      </c>
      <c r="BE112" s="83">
        <f t="shared" si="8"/>
        <v>11486.9</v>
      </c>
      <c r="HF112" s="16">
        <v>2</v>
      </c>
      <c r="HG112" s="16" t="s">
        <v>34</v>
      </c>
      <c r="HH112" s="16" t="s">
        <v>41</v>
      </c>
      <c r="HI112" s="16">
        <v>10</v>
      </c>
      <c r="HJ112" s="16" t="s">
        <v>37</v>
      </c>
    </row>
    <row r="113" spans="1:218" s="15" customFormat="1" ht="93" customHeight="1">
      <c r="A113" s="56">
        <v>101</v>
      </c>
      <c r="B113" s="74" t="s">
        <v>458</v>
      </c>
      <c r="C113" s="73" t="s">
        <v>154</v>
      </c>
      <c r="D113" s="76">
        <v>11.65</v>
      </c>
      <c r="E113" s="77" t="s">
        <v>468</v>
      </c>
      <c r="F113" s="78">
        <v>1195.68</v>
      </c>
      <c r="G113" s="53"/>
      <c r="H113" s="43"/>
      <c r="I113" s="42" t="s">
        <v>38</v>
      </c>
      <c r="J113" s="44">
        <v>1</v>
      </c>
      <c r="K113" s="45" t="s">
        <v>59</v>
      </c>
      <c r="L113" s="45" t="s">
        <v>7</v>
      </c>
      <c r="M113" s="70"/>
      <c r="N113" s="53"/>
      <c r="O113" s="53"/>
      <c r="P113" s="49"/>
      <c r="Q113" s="53"/>
      <c r="R113" s="53"/>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71">
        <f t="shared" si="6"/>
        <v>13929.67</v>
      </c>
      <c r="BB113" s="72">
        <f t="shared" si="7"/>
        <v>13929.67</v>
      </c>
      <c r="BC113" s="52" t="s">
        <v>238</v>
      </c>
      <c r="BD113" s="83">
        <v>1057</v>
      </c>
      <c r="BE113" s="83">
        <f t="shared" si="8"/>
        <v>12314.05</v>
      </c>
      <c r="HF113" s="16">
        <v>2</v>
      </c>
      <c r="HG113" s="16" t="s">
        <v>34</v>
      </c>
      <c r="HH113" s="16" t="s">
        <v>41</v>
      </c>
      <c r="HI113" s="16">
        <v>10</v>
      </c>
      <c r="HJ113" s="16" t="s">
        <v>37</v>
      </c>
    </row>
    <row r="114" spans="1:218" s="15" customFormat="1" ht="93" customHeight="1">
      <c r="A114" s="56">
        <v>102</v>
      </c>
      <c r="B114" s="74" t="s">
        <v>459</v>
      </c>
      <c r="C114" s="73" t="s">
        <v>155</v>
      </c>
      <c r="D114" s="76">
        <v>11.65</v>
      </c>
      <c r="E114" s="77" t="s">
        <v>468</v>
      </c>
      <c r="F114" s="78">
        <v>1275.99</v>
      </c>
      <c r="G114" s="53"/>
      <c r="H114" s="43"/>
      <c r="I114" s="42" t="s">
        <v>38</v>
      </c>
      <c r="J114" s="44">
        <v>1</v>
      </c>
      <c r="K114" s="45" t="s">
        <v>59</v>
      </c>
      <c r="L114" s="45" t="s">
        <v>7</v>
      </c>
      <c r="M114" s="70"/>
      <c r="N114" s="53"/>
      <c r="O114" s="53"/>
      <c r="P114" s="49"/>
      <c r="Q114" s="53"/>
      <c r="R114" s="53"/>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71">
        <f t="shared" si="6"/>
        <v>14865.28</v>
      </c>
      <c r="BB114" s="72">
        <f t="shared" si="7"/>
        <v>14865.28</v>
      </c>
      <c r="BC114" s="52" t="s">
        <v>238</v>
      </c>
      <c r="BD114" s="83">
        <v>1128</v>
      </c>
      <c r="BE114" s="83">
        <f t="shared" si="8"/>
        <v>13141.2</v>
      </c>
      <c r="HF114" s="16">
        <v>2</v>
      </c>
      <c r="HG114" s="16" t="s">
        <v>34</v>
      </c>
      <c r="HH114" s="16" t="s">
        <v>41</v>
      </c>
      <c r="HI114" s="16">
        <v>10</v>
      </c>
      <c r="HJ114" s="16" t="s">
        <v>37</v>
      </c>
    </row>
    <row r="115" spans="1:218" s="15" customFormat="1" ht="93" customHeight="1">
      <c r="A115" s="56">
        <v>103</v>
      </c>
      <c r="B115" s="74" t="s">
        <v>460</v>
      </c>
      <c r="C115" s="73" t="s">
        <v>156</v>
      </c>
      <c r="D115" s="76">
        <v>11.65</v>
      </c>
      <c r="E115" s="77" t="s">
        <v>468</v>
      </c>
      <c r="F115" s="78">
        <v>1356.31</v>
      </c>
      <c r="G115" s="53"/>
      <c r="H115" s="43"/>
      <c r="I115" s="42" t="s">
        <v>38</v>
      </c>
      <c r="J115" s="44">
        <v>1</v>
      </c>
      <c r="K115" s="45" t="s">
        <v>59</v>
      </c>
      <c r="L115" s="45" t="s">
        <v>7</v>
      </c>
      <c r="M115" s="70"/>
      <c r="N115" s="53"/>
      <c r="O115" s="53"/>
      <c r="P115" s="49"/>
      <c r="Q115" s="53"/>
      <c r="R115" s="53"/>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71">
        <f t="shared" si="6"/>
        <v>15801.01</v>
      </c>
      <c r="BB115" s="72">
        <f t="shared" si="7"/>
        <v>15801.01</v>
      </c>
      <c r="BC115" s="52" t="s">
        <v>238</v>
      </c>
      <c r="BD115" s="83">
        <v>1199</v>
      </c>
      <c r="BE115" s="83">
        <f t="shared" si="8"/>
        <v>13968.35</v>
      </c>
      <c r="HF115" s="16">
        <v>2</v>
      </c>
      <c r="HG115" s="16" t="s">
        <v>34</v>
      </c>
      <c r="HH115" s="16" t="s">
        <v>41</v>
      </c>
      <c r="HI115" s="16">
        <v>10</v>
      </c>
      <c r="HJ115" s="16" t="s">
        <v>37</v>
      </c>
    </row>
    <row r="116" spans="1:218" s="15" customFormat="1" ht="93" customHeight="1">
      <c r="A116" s="56">
        <v>104</v>
      </c>
      <c r="B116" s="74" t="s">
        <v>461</v>
      </c>
      <c r="C116" s="73" t="s">
        <v>157</v>
      </c>
      <c r="D116" s="76">
        <v>11.65</v>
      </c>
      <c r="E116" s="77" t="s">
        <v>468</v>
      </c>
      <c r="F116" s="78">
        <v>1449.07</v>
      </c>
      <c r="G116" s="53"/>
      <c r="H116" s="43"/>
      <c r="I116" s="42" t="s">
        <v>38</v>
      </c>
      <c r="J116" s="44">
        <v>1</v>
      </c>
      <c r="K116" s="45" t="s">
        <v>59</v>
      </c>
      <c r="L116" s="45" t="s">
        <v>7</v>
      </c>
      <c r="M116" s="70"/>
      <c r="N116" s="53"/>
      <c r="O116" s="53"/>
      <c r="P116" s="49"/>
      <c r="Q116" s="53"/>
      <c r="R116" s="53"/>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71">
        <f t="shared" si="6"/>
        <v>16881.67</v>
      </c>
      <c r="BB116" s="72">
        <f t="shared" si="7"/>
        <v>16881.67</v>
      </c>
      <c r="BC116" s="52" t="s">
        <v>238</v>
      </c>
      <c r="BD116" s="83">
        <v>1281</v>
      </c>
      <c r="BE116" s="83">
        <f t="shared" si="8"/>
        <v>14923.65</v>
      </c>
      <c r="HF116" s="16">
        <v>2</v>
      </c>
      <c r="HG116" s="16" t="s">
        <v>34</v>
      </c>
      <c r="HH116" s="16" t="s">
        <v>41</v>
      </c>
      <c r="HI116" s="16">
        <v>10</v>
      </c>
      <c r="HJ116" s="16" t="s">
        <v>37</v>
      </c>
    </row>
    <row r="117" spans="1:218" s="15" customFormat="1" ht="93" customHeight="1">
      <c r="A117" s="56">
        <v>105</v>
      </c>
      <c r="B117" s="74" t="s">
        <v>462</v>
      </c>
      <c r="C117" s="73" t="s">
        <v>158</v>
      </c>
      <c r="D117" s="76">
        <v>11.65</v>
      </c>
      <c r="E117" s="77" t="s">
        <v>468</v>
      </c>
      <c r="F117" s="78">
        <v>1541.83</v>
      </c>
      <c r="G117" s="53"/>
      <c r="H117" s="43"/>
      <c r="I117" s="42" t="s">
        <v>38</v>
      </c>
      <c r="J117" s="44">
        <v>1</v>
      </c>
      <c r="K117" s="45" t="s">
        <v>59</v>
      </c>
      <c r="L117" s="45" t="s">
        <v>7</v>
      </c>
      <c r="M117" s="70"/>
      <c r="N117" s="53"/>
      <c r="O117" s="53"/>
      <c r="P117" s="49"/>
      <c r="Q117" s="53"/>
      <c r="R117" s="53"/>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71">
        <f t="shared" si="6"/>
        <v>17962.32</v>
      </c>
      <c r="BB117" s="72">
        <f t="shared" si="7"/>
        <v>17962.32</v>
      </c>
      <c r="BC117" s="52" t="s">
        <v>238</v>
      </c>
      <c r="BD117" s="83">
        <v>1363</v>
      </c>
      <c r="BE117" s="83">
        <f t="shared" si="8"/>
        <v>15878.95</v>
      </c>
      <c r="HF117" s="16">
        <v>2</v>
      </c>
      <c r="HG117" s="16" t="s">
        <v>34</v>
      </c>
      <c r="HH117" s="16" t="s">
        <v>41</v>
      </c>
      <c r="HI117" s="16">
        <v>10</v>
      </c>
      <c r="HJ117" s="16" t="s">
        <v>37</v>
      </c>
    </row>
    <row r="118" spans="1:218" s="15" customFormat="1" ht="93" customHeight="1">
      <c r="A118" s="56">
        <v>106</v>
      </c>
      <c r="B118" s="74" t="s">
        <v>463</v>
      </c>
      <c r="C118" s="73" t="s">
        <v>159</v>
      </c>
      <c r="D118" s="76">
        <v>6.65</v>
      </c>
      <c r="E118" s="77" t="s">
        <v>468</v>
      </c>
      <c r="F118" s="78">
        <v>1634.58</v>
      </c>
      <c r="G118" s="53"/>
      <c r="H118" s="43"/>
      <c r="I118" s="42" t="s">
        <v>38</v>
      </c>
      <c r="J118" s="44">
        <v>1</v>
      </c>
      <c r="K118" s="45" t="s">
        <v>59</v>
      </c>
      <c r="L118" s="45" t="s">
        <v>7</v>
      </c>
      <c r="M118" s="70"/>
      <c r="N118" s="53"/>
      <c r="O118" s="53"/>
      <c r="P118" s="49"/>
      <c r="Q118" s="53"/>
      <c r="R118" s="53"/>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71">
        <f t="shared" si="6"/>
        <v>10869.96</v>
      </c>
      <c r="BB118" s="72">
        <f t="shared" si="7"/>
        <v>10869.96</v>
      </c>
      <c r="BC118" s="52" t="s">
        <v>238</v>
      </c>
      <c r="BD118" s="83">
        <v>1445</v>
      </c>
      <c r="BE118" s="83">
        <f t="shared" si="8"/>
        <v>9609.25</v>
      </c>
      <c r="HF118" s="16">
        <v>2</v>
      </c>
      <c r="HG118" s="16" t="s">
        <v>34</v>
      </c>
      <c r="HH118" s="16" t="s">
        <v>41</v>
      </c>
      <c r="HI118" s="16">
        <v>10</v>
      </c>
      <c r="HJ118" s="16" t="s">
        <v>37</v>
      </c>
    </row>
    <row r="119" spans="1:218" s="15" customFormat="1" ht="93" customHeight="1">
      <c r="A119" s="56">
        <v>107</v>
      </c>
      <c r="B119" s="74" t="s">
        <v>464</v>
      </c>
      <c r="C119" s="73" t="s">
        <v>160</v>
      </c>
      <c r="D119" s="76">
        <v>6.65</v>
      </c>
      <c r="E119" s="77" t="s">
        <v>468</v>
      </c>
      <c r="F119" s="78">
        <v>1727.34</v>
      </c>
      <c r="G119" s="53"/>
      <c r="H119" s="43"/>
      <c r="I119" s="42" t="s">
        <v>38</v>
      </c>
      <c r="J119" s="44">
        <v>1</v>
      </c>
      <c r="K119" s="45" t="s">
        <v>59</v>
      </c>
      <c r="L119" s="45" t="s">
        <v>7</v>
      </c>
      <c r="M119" s="70"/>
      <c r="N119" s="53"/>
      <c r="O119" s="53"/>
      <c r="P119" s="49"/>
      <c r="Q119" s="53"/>
      <c r="R119" s="53"/>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71">
        <f t="shared" si="6"/>
        <v>11486.81</v>
      </c>
      <c r="BB119" s="72">
        <f t="shared" si="7"/>
        <v>11486.81</v>
      </c>
      <c r="BC119" s="52" t="s">
        <v>238</v>
      </c>
      <c r="BD119" s="83">
        <v>1527</v>
      </c>
      <c r="BE119" s="83">
        <f t="shared" si="8"/>
        <v>10154.55</v>
      </c>
      <c r="HF119" s="16">
        <v>2</v>
      </c>
      <c r="HG119" s="16" t="s">
        <v>34</v>
      </c>
      <c r="HH119" s="16" t="s">
        <v>41</v>
      </c>
      <c r="HI119" s="16">
        <v>10</v>
      </c>
      <c r="HJ119" s="16" t="s">
        <v>37</v>
      </c>
    </row>
    <row r="120" spans="1:218" s="15" customFormat="1" ht="93" customHeight="1">
      <c r="A120" s="56">
        <v>108</v>
      </c>
      <c r="B120" s="74" t="s">
        <v>465</v>
      </c>
      <c r="C120" s="73" t="s">
        <v>161</v>
      </c>
      <c r="D120" s="76">
        <v>6.65</v>
      </c>
      <c r="E120" s="77" t="s">
        <v>468</v>
      </c>
      <c r="F120" s="78">
        <v>1820.1</v>
      </c>
      <c r="G120" s="53"/>
      <c r="H120" s="43"/>
      <c r="I120" s="42" t="s">
        <v>38</v>
      </c>
      <c r="J120" s="44">
        <v>1</v>
      </c>
      <c r="K120" s="45" t="s">
        <v>59</v>
      </c>
      <c r="L120" s="45" t="s">
        <v>7</v>
      </c>
      <c r="M120" s="70"/>
      <c r="N120" s="53"/>
      <c r="O120" s="53"/>
      <c r="P120" s="49"/>
      <c r="Q120" s="53"/>
      <c r="R120" s="53"/>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71">
        <f t="shared" si="6"/>
        <v>12103.67</v>
      </c>
      <c r="BB120" s="72">
        <f t="shared" si="7"/>
        <v>12103.67</v>
      </c>
      <c r="BC120" s="52" t="s">
        <v>238</v>
      </c>
      <c r="BD120" s="83">
        <v>1609</v>
      </c>
      <c r="BE120" s="83">
        <f t="shared" si="8"/>
        <v>10699.85</v>
      </c>
      <c r="HF120" s="16">
        <v>2</v>
      </c>
      <c r="HG120" s="16" t="s">
        <v>34</v>
      </c>
      <c r="HH120" s="16" t="s">
        <v>41</v>
      </c>
      <c r="HI120" s="16">
        <v>10</v>
      </c>
      <c r="HJ120" s="16" t="s">
        <v>37</v>
      </c>
    </row>
    <row r="121" spans="1:218" s="15" customFormat="1" ht="93" customHeight="1">
      <c r="A121" s="56">
        <v>109</v>
      </c>
      <c r="B121" s="74" t="s">
        <v>466</v>
      </c>
      <c r="C121" s="73" t="s">
        <v>162</v>
      </c>
      <c r="D121" s="76">
        <v>6.65</v>
      </c>
      <c r="E121" s="77" t="s">
        <v>468</v>
      </c>
      <c r="F121" s="78">
        <v>1912.86</v>
      </c>
      <c r="G121" s="53"/>
      <c r="H121" s="43"/>
      <c r="I121" s="42" t="s">
        <v>38</v>
      </c>
      <c r="J121" s="44">
        <v>1</v>
      </c>
      <c r="K121" s="45" t="s">
        <v>59</v>
      </c>
      <c r="L121" s="45" t="s">
        <v>7</v>
      </c>
      <c r="M121" s="70"/>
      <c r="N121" s="53"/>
      <c r="O121" s="53"/>
      <c r="P121" s="49"/>
      <c r="Q121" s="53"/>
      <c r="R121" s="53"/>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71">
        <f t="shared" si="6"/>
        <v>12720.52</v>
      </c>
      <c r="BB121" s="72">
        <f t="shared" si="7"/>
        <v>12720.52</v>
      </c>
      <c r="BC121" s="52" t="s">
        <v>238</v>
      </c>
      <c r="BD121" s="83">
        <v>1691</v>
      </c>
      <c r="BE121" s="83">
        <f t="shared" si="8"/>
        <v>11245.15</v>
      </c>
      <c r="HF121" s="16">
        <v>2</v>
      </c>
      <c r="HG121" s="16" t="s">
        <v>34</v>
      </c>
      <c r="HH121" s="16" t="s">
        <v>41</v>
      </c>
      <c r="HI121" s="16">
        <v>10</v>
      </c>
      <c r="HJ121" s="16" t="s">
        <v>37</v>
      </c>
    </row>
    <row r="122" spans="1:218" s="15" customFormat="1" ht="93" customHeight="1">
      <c r="A122" s="56">
        <v>110</v>
      </c>
      <c r="B122" s="74" t="s">
        <v>467</v>
      </c>
      <c r="C122" s="73" t="s">
        <v>163</v>
      </c>
      <c r="D122" s="76">
        <v>6.65</v>
      </c>
      <c r="E122" s="77" t="s">
        <v>468</v>
      </c>
      <c r="F122" s="78">
        <v>2005.62</v>
      </c>
      <c r="G122" s="53"/>
      <c r="H122" s="43"/>
      <c r="I122" s="42" t="s">
        <v>38</v>
      </c>
      <c r="J122" s="44">
        <v>1</v>
      </c>
      <c r="K122" s="45" t="s">
        <v>59</v>
      </c>
      <c r="L122" s="45" t="s">
        <v>7</v>
      </c>
      <c r="M122" s="70"/>
      <c r="N122" s="53"/>
      <c r="O122" s="53"/>
      <c r="P122" s="49"/>
      <c r="Q122" s="53"/>
      <c r="R122" s="53"/>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49"/>
      <c r="AY122" s="49"/>
      <c r="AZ122" s="49"/>
      <c r="BA122" s="71">
        <f t="shared" si="6"/>
        <v>13337.37</v>
      </c>
      <c r="BB122" s="72">
        <f t="shared" si="7"/>
        <v>13337.37</v>
      </c>
      <c r="BC122" s="52" t="s">
        <v>238</v>
      </c>
      <c r="BD122" s="83">
        <v>1773</v>
      </c>
      <c r="BE122" s="83">
        <f t="shared" si="8"/>
        <v>11790.45</v>
      </c>
      <c r="HF122" s="16">
        <v>2</v>
      </c>
      <c r="HG122" s="16" t="s">
        <v>34</v>
      </c>
      <c r="HH122" s="16" t="s">
        <v>41</v>
      </c>
      <c r="HI122" s="16">
        <v>10</v>
      </c>
      <c r="HJ122" s="16" t="s">
        <v>37</v>
      </c>
    </row>
    <row r="123" spans="1:218" s="15" customFormat="1" ht="63" customHeight="1">
      <c r="A123" s="56">
        <v>111</v>
      </c>
      <c r="B123" s="74" t="s">
        <v>469</v>
      </c>
      <c r="C123" s="73" t="s">
        <v>164</v>
      </c>
      <c r="D123" s="76">
        <v>2</v>
      </c>
      <c r="E123" s="77" t="s">
        <v>481</v>
      </c>
      <c r="F123" s="78">
        <v>2052</v>
      </c>
      <c r="G123" s="53"/>
      <c r="H123" s="43"/>
      <c r="I123" s="42" t="s">
        <v>38</v>
      </c>
      <c r="J123" s="44">
        <v>1</v>
      </c>
      <c r="K123" s="45" t="s">
        <v>59</v>
      </c>
      <c r="L123" s="45" t="s">
        <v>7</v>
      </c>
      <c r="M123" s="70"/>
      <c r="N123" s="53"/>
      <c r="O123" s="53"/>
      <c r="P123" s="49"/>
      <c r="Q123" s="53"/>
      <c r="R123" s="53"/>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49"/>
      <c r="AY123" s="49"/>
      <c r="AZ123" s="49"/>
      <c r="BA123" s="71">
        <f t="shared" si="6"/>
        <v>4104</v>
      </c>
      <c r="BB123" s="72">
        <f t="shared" si="7"/>
        <v>4104</v>
      </c>
      <c r="BC123" s="52" t="s">
        <v>238</v>
      </c>
      <c r="BD123" s="83">
        <v>1814</v>
      </c>
      <c r="BE123" s="83">
        <f t="shared" si="8"/>
        <v>3628</v>
      </c>
      <c r="HF123" s="16">
        <v>2</v>
      </c>
      <c r="HG123" s="16" t="s">
        <v>34</v>
      </c>
      <c r="HH123" s="16" t="s">
        <v>41</v>
      </c>
      <c r="HI123" s="16">
        <v>10</v>
      </c>
      <c r="HJ123" s="16" t="s">
        <v>37</v>
      </c>
    </row>
    <row r="124" spans="1:218" s="15" customFormat="1" ht="63" customHeight="1">
      <c r="A124" s="56">
        <v>112</v>
      </c>
      <c r="B124" s="74" t="s">
        <v>470</v>
      </c>
      <c r="C124" s="73" t="s">
        <v>165</v>
      </c>
      <c r="D124" s="76">
        <v>2</v>
      </c>
      <c r="E124" s="77" t="s">
        <v>481</v>
      </c>
      <c r="F124" s="78">
        <v>2052</v>
      </c>
      <c r="G124" s="53"/>
      <c r="H124" s="43"/>
      <c r="I124" s="42" t="s">
        <v>38</v>
      </c>
      <c r="J124" s="44">
        <v>1</v>
      </c>
      <c r="K124" s="45" t="s">
        <v>59</v>
      </c>
      <c r="L124" s="45" t="s">
        <v>7</v>
      </c>
      <c r="M124" s="70"/>
      <c r="N124" s="53"/>
      <c r="O124" s="53"/>
      <c r="P124" s="49"/>
      <c r="Q124" s="53"/>
      <c r="R124" s="53"/>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c r="AU124" s="49"/>
      <c r="AV124" s="49"/>
      <c r="AW124" s="49"/>
      <c r="AX124" s="49"/>
      <c r="AY124" s="49"/>
      <c r="AZ124" s="49"/>
      <c r="BA124" s="71">
        <f t="shared" si="6"/>
        <v>4104</v>
      </c>
      <c r="BB124" s="72">
        <f t="shared" si="7"/>
        <v>4104</v>
      </c>
      <c r="BC124" s="52" t="s">
        <v>238</v>
      </c>
      <c r="BD124" s="83">
        <v>1814</v>
      </c>
      <c r="BE124" s="83">
        <f t="shared" si="8"/>
        <v>3628</v>
      </c>
      <c r="HF124" s="16">
        <v>2</v>
      </c>
      <c r="HG124" s="16" t="s">
        <v>34</v>
      </c>
      <c r="HH124" s="16" t="s">
        <v>41</v>
      </c>
      <c r="HI124" s="16">
        <v>10</v>
      </c>
      <c r="HJ124" s="16" t="s">
        <v>37</v>
      </c>
    </row>
    <row r="125" spans="1:218" s="15" customFormat="1" ht="63" customHeight="1">
      <c r="A125" s="56">
        <v>113</v>
      </c>
      <c r="B125" s="74" t="s">
        <v>471</v>
      </c>
      <c r="C125" s="73" t="s">
        <v>166</v>
      </c>
      <c r="D125" s="76">
        <v>2</v>
      </c>
      <c r="E125" s="77" t="s">
        <v>481</v>
      </c>
      <c r="F125" s="78">
        <v>2052</v>
      </c>
      <c r="G125" s="53"/>
      <c r="H125" s="43"/>
      <c r="I125" s="42" t="s">
        <v>38</v>
      </c>
      <c r="J125" s="44">
        <v>1</v>
      </c>
      <c r="K125" s="45" t="s">
        <v>59</v>
      </c>
      <c r="L125" s="45" t="s">
        <v>7</v>
      </c>
      <c r="M125" s="70"/>
      <c r="N125" s="53"/>
      <c r="O125" s="53"/>
      <c r="P125" s="49"/>
      <c r="Q125" s="53"/>
      <c r="R125" s="53"/>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71">
        <f t="shared" si="6"/>
        <v>4104</v>
      </c>
      <c r="BB125" s="72">
        <f t="shared" si="7"/>
        <v>4104</v>
      </c>
      <c r="BC125" s="52" t="s">
        <v>238</v>
      </c>
      <c r="BD125" s="83">
        <v>1814</v>
      </c>
      <c r="BE125" s="83">
        <f t="shared" si="8"/>
        <v>3628</v>
      </c>
      <c r="HF125" s="16">
        <v>2</v>
      </c>
      <c r="HG125" s="16" t="s">
        <v>34</v>
      </c>
      <c r="HH125" s="16" t="s">
        <v>41</v>
      </c>
      <c r="HI125" s="16">
        <v>10</v>
      </c>
      <c r="HJ125" s="16" t="s">
        <v>37</v>
      </c>
    </row>
    <row r="126" spans="1:218" s="15" customFormat="1" ht="63" customHeight="1">
      <c r="A126" s="56">
        <v>114</v>
      </c>
      <c r="B126" s="74" t="s">
        <v>472</v>
      </c>
      <c r="C126" s="73" t="s">
        <v>167</v>
      </c>
      <c r="D126" s="76">
        <v>2</v>
      </c>
      <c r="E126" s="77" t="s">
        <v>481</v>
      </c>
      <c r="F126" s="78">
        <v>2052</v>
      </c>
      <c r="G126" s="53"/>
      <c r="H126" s="43"/>
      <c r="I126" s="42" t="s">
        <v>38</v>
      </c>
      <c r="J126" s="44">
        <v>1</v>
      </c>
      <c r="K126" s="45" t="s">
        <v>59</v>
      </c>
      <c r="L126" s="45" t="s">
        <v>7</v>
      </c>
      <c r="M126" s="70"/>
      <c r="N126" s="53"/>
      <c r="O126" s="53"/>
      <c r="P126" s="49"/>
      <c r="Q126" s="53"/>
      <c r="R126" s="53"/>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71">
        <f t="shared" si="6"/>
        <v>4104</v>
      </c>
      <c r="BB126" s="72">
        <f t="shared" si="7"/>
        <v>4104</v>
      </c>
      <c r="BC126" s="52" t="s">
        <v>238</v>
      </c>
      <c r="BD126" s="83">
        <v>1814</v>
      </c>
      <c r="BE126" s="83">
        <f t="shared" si="8"/>
        <v>3628</v>
      </c>
      <c r="HF126" s="16">
        <v>2</v>
      </c>
      <c r="HG126" s="16" t="s">
        <v>34</v>
      </c>
      <c r="HH126" s="16" t="s">
        <v>41</v>
      </c>
      <c r="HI126" s="16">
        <v>10</v>
      </c>
      <c r="HJ126" s="16" t="s">
        <v>37</v>
      </c>
    </row>
    <row r="127" spans="1:218" s="15" customFormat="1" ht="63" customHeight="1">
      <c r="A127" s="56">
        <v>115</v>
      </c>
      <c r="B127" s="74" t="s">
        <v>473</v>
      </c>
      <c r="C127" s="73" t="s">
        <v>168</v>
      </c>
      <c r="D127" s="76">
        <v>2</v>
      </c>
      <c r="E127" s="77" t="s">
        <v>481</v>
      </c>
      <c r="F127" s="78">
        <v>2052</v>
      </c>
      <c r="G127" s="53"/>
      <c r="H127" s="43"/>
      <c r="I127" s="42" t="s">
        <v>38</v>
      </c>
      <c r="J127" s="44">
        <v>1</v>
      </c>
      <c r="K127" s="45" t="s">
        <v>59</v>
      </c>
      <c r="L127" s="45" t="s">
        <v>7</v>
      </c>
      <c r="M127" s="70"/>
      <c r="N127" s="53"/>
      <c r="O127" s="53"/>
      <c r="P127" s="49"/>
      <c r="Q127" s="53"/>
      <c r="R127" s="53"/>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71">
        <f t="shared" si="6"/>
        <v>4104</v>
      </c>
      <c r="BB127" s="72">
        <f t="shared" si="7"/>
        <v>4104</v>
      </c>
      <c r="BC127" s="52" t="s">
        <v>238</v>
      </c>
      <c r="BD127" s="83">
        <v>1814</v>
      </c>
      <c r="BE127" s="83">
        <f t="shared" si="8"/>
        <v>3628</v>
      </c>
      <c r="HF127" s="16">
        <v>2</v>
      </c>
      <c r="HG127" s="16" t="s">
        <v>34</v>
      </c>
      <c r="HH127" s="16" t="s">
        <v>41</v>
      </c>
      <c r="HI127" s="16">
        <v>10</v>
      </c>
      <c r="HJ127" s="16" t="s">
        <v>37</v>
      </c>
    </row>
    <row r="128" spans="1:218" s="15" customFormat="1" ht="63" customHeight="1">
      <c r="A128" s="56">
        <v>116</v>
      </c>
      <c r="B128" s="74" t="s">
        <v>474</v>
      </c>
      <c r="C128" s="73" t="s">
        <v>169</v>
      </c>
      <c r="D128" s="76">
        <v>2</v>
      </c>
      <c r="E128" s="77" t="s">
        <v>481</v>
      </c>
      <c r="F128" s="78">
        <v>2052</v>
      </c>
      <c r="G128" s="53"/>
      <c r="H128" s="43"/>
      <c r="I128" s="42" t="s">
        <v>38</v>
      </c>
      <c r="J128" s="44">
        <v>1</v>
      </c>
      <c r="K128" s="45" t="s">
        <v>59</v>
      </c>
      <c r="L128" s="45" t="s">
        <v>7</v>
      </c>
      <c r="M128" s="70"/>
      <c r="N128" s="53"/>
      <c r="O128" s="53"/>
      <c r="P128" s="49"/>
      <c r="Q128" s="53"/>
      <c r="R128" s="53"/>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c r="AP128" s="49"/>
      <c r="AQ128" s="49"/>
      <c r="AR128" s="49"/>
      <c r="AS128" s="49"/>
      <c r="AT128" s="49"/>
      <c r="AU128" s="49"/>
      <c r="AV128" s="49"/>
      <c r="AW128" s="49"/>
      <c r="AX128" s="49"/>
      <c r="AY128" s="49"/>
      <c r="AZ128" s="49"/>
      <c r="BA128" s="71">
        <f t="shared" si="6"/>
        <v>4104</v>
      </c>
      <c r="BB128" s="72">
        <f t="shared" si="7"/>
        <v>4104</v>
      </c>
      <c r="BC128" s="52" t="s">
        <v>238</v>
      </c>
      <c r="BD128" s="83">
        <v>1814</v>
      </c>
      <c r="BE128" s="83">
        <f t="shared" si="8"/>
        <v>3628</v>
      </c>
      <c r="HF128" s="16">
        <v>2</v>
      </c>
      <c r="HG128" s="16" t="s">
        <v>34</v>
      </c>
      <c r="HH128" s="16" t="s">
        <v>41</v>
      </c>
      <c r="HI128" s="16">
        <v>10</v>
      </c>
      <c r="HJ128" s="16" t="s">
        <v>37</v>
      </c>
    </row>
    <row r="129" spans="1:218" s="15" customFormat="1" ht="63" customHeight="1">
      <c r="A129" s="56">
        <v>117</v>
      </c>
      <c r="B129" s="74" t="s">
        <v>475</v>
      </c>
      <c r="C129" s="73" t="s">
        <v>170</v>
      </c>
      <c r="D129" s="76">
        <v>2</v>
      </c>
      <c r="E129" s="77" t="s">
        <v>481</v>
      </c>
      <c r="F129" s="78">
        <v>2052</v>
      </c>
      <c r="G129" s="53"/>
      <c r="H129" s="43"/>
      <c r="I129" s="42" t="s">
        <v>38</v>
      </c>
      <c r="J129" s="44">
        <v>1</v>
      </c>
      <c r="K129" s="45" t="s">
        <v>59</v>
      </c>
      <c r="L129" s="45" t="s">
        <v>7</v>
      </c>
      <c r="M129" s="70"/>
      <c r="N129" s="53"/>
      <c r="O129" s="53"/>
      <c r="P129" s="49"/>
      <c r="Q129" s="53"/>
      <c r="R129" s="53"/>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71">
        <f t="shared" si="6"/>
        <v>4104</v>
      </c>
      <c r="BB129" s="72">
        <f t="shared" si="7"/>
        <v>4104</v>
      </c>
      <c r="BC129" s="52" t="s">
        <v>238</v>
      </c>
      <c r="BD129" s="83">
        <v>1814</v>
      </c>
      <c r="BE129" s="83">
        <f t="shared" si="8"/>
        <v>3628</v>
      </c>
      <c r="HF129" s="16">
        <v>2</v>
      </c>
      <c r="HG129" s="16" t="s">
        <v>34</v>
      </c>
      <c r="HH129" s="16" t="s">
        <v>41</v>
      </c>
      <c r="HI129" s="16">
        <v>10</v>
      </c>
      <c r="HJ129" s="16" t="s">
        <v>37</v>
      </c>
    </row>
    <row r="130" spans="1:218" s="15" customFormat="1" ht="63" customHeight="1">
      <c r="A130" s="56">
        <v>118</v>
      </c>
      <c r="B130" s="74" t="s">
        <v>476</v>
      </c>
      <c r="C130" s="73" t="s">
        <v>171</v>
      </c>
      <c r="D130" s="76">
        <v>2</v>
      </c>
      <c r="E130" s="77" t="s">
        <v>481</v>
      </c>
      <c r="F130" s="78">
        <v>2052</v>
      </c>
      <c r="G130" s="53"/>
      <c r="H130" s="43"/>
      <c r="I130" s="42" t="s">
        <v>38</v>
      </c>
      <c r="J130" s="44">
        <v>1</v>
      </c>
      <c r="K130" s="45" t="s">
        <v>59</v>
      </c>
      <c r="L130" s="45" t="s">
        <v>7</v>
      </c>
      <c r="M130" s="70"/>
      <c r="N130" s="53"/>
      <c r="O130" s="53"/>
      <c r="P130" s="49"/>
      <c r="Q130" s="53"/>
      <c r="R130" s="53"/>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49"/>
      <c r="AY130" s="49"/>
      <c r="AZ130" s="49"/>
      <c r="BA130" s="71">
        <f t="shared" si="6"/>
        <v>4104</v>
      </c>
      <c r="BB130" s="72">
        <f t="shared" si="7"/>
        <v>4104</v>
      </c>
      <c r="BC130" s="52" t="s">
        <v>238</v>
      </c>
      <c r="BD130" s="83">
        <v>1814</v>
      </c>
      <c r="BE130" s="83">
        <f t="shared" si="8"/>
        <v>3628</v>
      </c>
      <c r="HF130" s="16">
        <v>2</v>
      </c>
      <c r="HG130" s="16" t="s">
        <v>34</v>
      </c>
      <c r="HH130" s="16" t="s">
        <v>41</v>
      </c>
      <c r="HI130" s="16">
        <v>10</v>
      </c>
      <c r="HJ130" s="16" t="s">
        <v>37</v>
      </c>
    </row>
    <row r="131" spans="1:218" s="15" customFormat="1" ht="63" customHeight="1">
      <c r="A131" s="56">
        <v>119</v>
      </c>
      <c r="B131" s="74" t="s">
        <v>477</v>
      </c>
      <c r="C131" s="73" t="s">
        <v>172</v>
      </c>
      <c r="D131" s="76">
        <v>2</v>
      </c>
      <c r="E131" s="77" t="s">
        <v>481</v>
      </c>
      <c r="F131" s="78">
        <v>2052</v>
      </c>
      <c r="G131" s="53"/>
      <c r="H131" s="43"/>
      <c r="I131" s="42" t="s">
        <v>38</v>
      </c>
      <c r="J131" s="44">
        <v>1</v>
      </c>
      <c r="K131" s="45" t="s">
        <v>59</v>
      </c>
      <c r="L131" s="45" t="s">
        <v>7</v>
      </c>
      <c r="M131" s="70"/>
      <c r="N131" s="53"/>
      <c r="O131" s="53"/>
      <c r="P131" s="49"/>
      <c r="Q131" s="53"/>
      <c r="R131" s="53"/>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71">
        <f t="shared" si="6"/>
        <v>4104</v>
      </c>
      <c r="BB131" s="72">
        <f t="shared" si="7"/>
        <v>4104</v>
      </c>
      <c r="BC131" s="52" t="s">
        <v>238</v>
      </c>
      <c r="BD131" s="83">
        <v>1814</v>
      </c>
      <c r="BE131" s="83">
        <f t="shared" si="8"/>
        <v>3628</v>
      </c>
      <c r="HF131" s="16">
        <v>2</v>
      </c>
      <c r="HG131" s="16" t="s">
        <v>34</v>
      </c>
      <c r="HH131" s="16" t="s">
        <v>41</v>
      </c>
      <c r="HI131" s="16">
        <v>10</v>
      </c>
      <c r="HJ131" s="16" t="s">
        <v>37</v>
      </c>
    </row>
    <row r="132" spans="1:218" s="15" customFormat="1" ht="63" customHeight="1">
      <c r="A132" s="56">
        <v>120</v>
      </c>
      <c r="B132" s="74" t="s">
        <v>478</v>
      </c>
      <c r="C132" s="73" t="s">
        <v>173</v>
      </c>
      <c r="D132" s="76">
        <v>2</v>
      </c>
      <c r="E132" s="77" t="s">
        <v>481</v>
      </c>
      <c r="F132" s="78">
        <v>2052</v>
      </c>
      <c r="G132" s="53"/>
      <c r="H132" s="43"/>
      <c r="I132" s="42" t="s">
        <v>38</v>
      </c>
      <c r="J132" s="44">
        <v>1</v>
      </c>
      <c r="K132" s="45" t="s">
        <v>59</v>
      </c>
      <c r="L132" s="45" t="s">
        <v>7</v>
      </c>
      <c r="M132" s="70"/>
      <c r="N132" s="53"/>
      <c r="O132" s="53"/>
      <c r="P132" s="49"/>
      <c r="Q132" s="53"/>
      <c r="R132" s="53"/>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71">
        <f t="shared" si="6"/>
        <v>4104</v>
      </c>
      <c r="BB132" s="72">
        <f t="shared" si="7"/>
        <v>4104</v>
      </c>
      <c r="BC132" s="52" t="s">
        <v>238</v>
      </c>
      <c r="BD132" s="83">
        <v>1814</v>
      </c>
      <c r="BE132" s="83">
        <f t="shared" si="8"/>
        <v>3628</v>
      </c>
      <c r="HF132" s="16">
        <v>2</v>
      </c>
      <c r="HG132" s="16" t="s">
        <v>34</v>
      </c>
      <c r="HH132" s="16" t="s">
        <v>41</v>
      </c>
      <c r="HI132" s="16">
        <v>10</v>
      </c>
      <c r="HJ132" s="16" t="s">
        <v>37</v>
      </c>
    </row>
    <row r="133" spans="1:218" s="15" customFormat="1" ht="63" customHeight="1">
      <c r="A133" s="56">
        <v>121</v>
      </c>
      <c r="B133" s="74" t="s">
        <v>479</v>
      </c>
      <c r="C133" s="73" t="s">
        <v>174</v>
      </c>
      <c r="D133" s="76">
        <v>2</v>
      </c>
      <c r="E133" s="77" t="s">
        <v>481</v>
      </c>
      <c r="F133" s="78">
        <v>2052</v>
      </c>
      <c r="G133" s="53"/>
      <c r="H133" s="43"/>
      <c r="I133" s="42" t="s">
        <v>38</v>
      </c>
      <c r="J133" s="44">
        <v>1</v>
      </c>
      <c r="K133" s="45" t="s">
        <v>59</v>
      </c>
      <c r="L133" s="45" t="s">
        <v>7</v>
      </c>
      <c r="M133" s="70"/>
      <c r="N133" s="53"/>
      <c r="O133" s="53"/>
      <c r="P133" s="49"/>
      <c r="Q133" s="53"/>
      <c r="R133" s="53"/>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49"/>
      <c r="AY133" s="49"/>
      <c r="AZ133" s="49"/>
      <c r="BA133" s="71">
        <f t="shared" si="6"/>
        <v>4104</v>
      </c>
      <c r="BB133" s="72">
        <f t="shared" si="7"/>
        <v>4104</v>
      </c>
      <c r="BC133" s="52" t="s">
        <v>238</v>
      </c>
      <c r="BD133" s="83">
        <v>1814</v>
      </c>
      <c r="BE133" s="83">
        <f t="shared" si="8"/>
        <v>3628</v>
      </c>
      <c r="HF133" s="16">
        <v>2</v>
      </c>
      <c r="HG133" s="16" t="s">
        <v>34</v>
      </c>
      <c r="HH133" s="16" t="s">
        <v>41</v>
      </c>
      <c r="HI133" s="16">
        <v>10</v>
      </c>
      <c r="HJ133" s="16" t="s">
        <v>37</v>
      </c>
    </row>
    <row r="134" spans="1:218" s="15" customFormat="1" ht="63" customHeight="1">
      <c r="A134" s="56">
        <v>122</v>
      </c>
      <c r="B134" s="74" t="s">
        <v>480</v>
      </c>
      <c r="C134" s="73" t="s">
        <v>175</v>
      </c>
      <c r="D134" s="76">
        <v>1</v>
      </c>
      <c r="E134" s="77" t="s">
        <v>481</v>
      </c>
      <c r="F134" s="78">
        <v>2052</v>
      </c>
      <c r="G134" s="53"/>
      <c r="H134" s="43"/>
      <c r="I134" s="42" t="s">
        <v>38</v>
      </c>
      <c r="J134" s="44">
        <v>1</v>
      </c>
      <c r="K134" s="45" t="s">
        <v>59</v>
      </c>
      <c r="L134" s="45" t="s">
        <v>7</v>
      </c>
      <c r="M134" s="70"/>
      <c r="N134" s="53"/>
      <c r="O134" s="53"/>
      <c r="P134" s="49"/>
      <c r="Q134" s="53"/>
      <c r="R134" s="53"/>
      <c r="S134" s="49"/>
      <c r="T134" s="49"/>
      <c r="U134" s="49"/>
      <c r="V134" s="49"/>
      <c r="W134" s="49"/>
      <c r="X134" s="49"/>
      <c r="Y134" s="49"/>
      <c r="Z134" s="49"/>
      <c r="AA134" s="49"/>
      <c r="AB134" s="49"/>
      <c r="AC134" s="49"/>
      <c r="AD134" s="49"/>
      <c r="AE134" s="49"/>
      <c r="AF134" s="49"/>
      <c r="AG134" s="49"/>
      <c r="AH134" s="49"/>
      <c r="AI134" s="49"/>
      <c r="AJ134" s="49"/>
      <c r="AK134" s="49"/>
      <c r="AL134" s="49"/>
      <c r="AM134" s="49"/>
      <c r="AN134" s="49"/>
      <c r="AO134" s="49"/>
      <c r="AP134" s="49"/>
      <c r="AQ134" s="49"/>
      <c r="AR134" s="49"/>
      <c r="AS134" s="49"/>
      <c r="AT134" s="49"/>
      <c r="AU134" s="49"/>
      <c r="AV134" s="49"/>
      <c r="AW134" s="49"/>
      <c r="AX134" s="49"/>
      <c r="AY134" s="49"/>
      <c r="AZ134" s="49"/>
      <c r="BA134" s="71">
        <f t="shared" si="6"/>
        <v>2052</v>
      </c>
      <c r="BB134" s="72">
        <f t="shared" si="7"/>
        <v>2052</v>
      </c>
      <c r="BC134" s="52" t="s">
        <v>238</v>
      </c>
      <c r="BD134" s="83">
        <v>1814</v>
      </c>
      <c r="BE134" s="83">
        <f t="shared" si="8"/>
        <v>1814</v>
      </c>
      <c r="HF134" s="16">
        <v>2</v>
      </c>
      <c r="HG134" s="16" t="s">
        <v>34</v>
      </c>
      <c r="HH134" s="16" t="s">
        <v>41</v>
      </c>
      <c r="HI134" s="16">
        <v>10</v>
      </c>
      <c r="HJ134" s="16" t="s">
        <v>37</v>
      </c>
    </row>
    <row r="135" spans="1:218" s="15" customFormat="1" ht="92.25" customHeight="1">
      <c r="A135" s="56">
        <v>123</v>
      </c>
      <c r="B135" s="74" t="s">
        <v>482</v>
      </c>
      <c r="C135" s="73" t="s">
        <v>176</v>
      </c>
      <c r="D135" s="76">
        <v>1165</v>
      </c>
      <c r="E135" s="77" t="s">
        <v>263</v>
      </c>
      <c r="F135" s="78">
        <v>55.43</v>
      </c>
      <c r="G135" s="53"/>
      <c r="H135" s="43"/>
      <c r="I135" s="42" t="s">
        <v>38</v>
      </c>
      <c r="J135" s="44">
        <v>1</v>
      </c>
      <c r="K135" s="45" t="s">
        <v>59</v>
      </c>
      <c r="L135" s="45" t="s">
        <v>7</v>
      </c>
      <c r="M135" s="70"/>
      <c r="N135" s="53"/>
      <c r="O135" s="53"/>
      <c r="P135" s="49"/>
      <c r="Q135" s="53"/>
      <c r="R135" s="53"/>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c r="AZ135" s="49"/>
      <c r="BA135" s="71">
        <f t="shared" si="6"/>
        <v>64575.95</v>
      </c>
      <c r="BB135" s="72">
        <f t="shared" si="7"/>
        <v>64575.95</v>
      </c>
      <c r="BC135" s="52" t="s">
        <v>238</v>
      </c>
      <c r="BD135" s="83">
        <v>49</v>
      </c>
      <c r="BE135" s="83">
        <f t="shared" si="8"/>
        <v>57085</v>
      </c>
      <c r="HF135" s="16">
        <v>2</v>
      </c>
      <c r="HG135" s="16" t="s">
        <v>34</v>
      </c>
      <c r="HH135" s="16" t="s">
        <v>41</v>
      </c>
      <c r="HI135" s="16">
        <v>10</v>
      </c>
      <c r="HJ135" s="16" t="s">
        <v>37</v>
      </c>
    </row>
    <row r="136" spans="1:218" s="15" customFormat="1" ht="92.25" customHeight="1">
      <c r="A136" s="56">
        <v>124</v>
      </c>
      <c r="B136" s="74" t="s">
        <v>483</v>
      </c>
      <c r="C136" s="73" t="s">
        <v>177</v>
      </c>
      <c r="D136" s="76">
        <v>1165</v>
      </c>
      <c r="E136" s="77" t="s">
        <v>263</v>
      </c>
      <c r="F136" s="78">
        <v>56.23</v>
      </c>
      <c r="G136" s="53"/>
      <c r="H136" s="43"/>
      <c r="I136" s="42" t="s">
        <v>38</v>
      </c>
      <c r="J136" s="44">
        <v>1</v>
      </c>
      <c r="K136" s="45" t="s">
        <v>59</v>
      </c>
      <c r="L136" s="45" t="s">
        <v>7</v>
      </c>
      <c r="M136" s="70"/>
      <c r="N136" s="53"/>
      <c r="O136" s="53"/>
      <c r="P136" s="49"/>
      <c r="Q136" s="53"/>
      <c r="R136" s="53"/>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9"/>
      <c r="AY136" s="49"/>
      <c r="AZ136" s="49"/>
      <c r="BA136" s="71">
        <f t="shared" si="6"/>
        <v>65507.95</v>
      </c>
      <c r="BB136" s="72">
        <f t="shared" si="7"/>
        <v>65507.95</v>
      </c>
      <c r="BC136" s="52" t="s">
        <v>238</v>
      </c>
      <c r="BD136" s="83">
        <v>49.7</v>
      </c>
      <c r="BE136" s="83">
        <f t="shared" si="8"/>
        <v>57900.5</v>
      </c>
      <c r="HF136" s="16">
        <v>2</v>
      </c>
      <c r="HG136" s="16" t="s">
        <v>34</v>
      </c>
      <c r="HH136" s="16" t="s">
        <v>41</v>
      </c>
      <c r="HI136" s="16">
        <v>10</v>
      </c>
      <c r="HJ136" s="16" t="s">
        <v>37</v>
      </c>
    </row>
    <row r="137" spans="1:218" s="15" customFormat="1" ht="92.25" customHeight="1">
      <c r="A137" s="56">
        <v>125</v>
      </c>
      <c r="B137" s="74" t="s">
        <v>484</v>
      </c>
      <c r="C137" s="73" t="s">
        <v>178</v>
      </c>
      <c r="D137" s="76">
        <v>1165</v>
      </c>
      <c r="E137" s="77" t="s">
        <v>263</v>
      </c>
      <c r="F137" s="78">
        <v>57.04</v>
      </c>
      <c r="G137" s="53"/>
      <c r="H137" s="43"/>
      <c r="I137" s="42" t="s">
        <v>38</v>
      </c>
      <c r="J137" s="44">
        <v>1</v>
      </c>
      <c r="K137" s="45" t="s">
        <v>59</v>
      </c>
      <c r="L137" s="45" t="s">
        <v>7</v>
      </c>
      <c r="M137" s="70"/>
      <c r="N137" s="53"/>
      <c r="O137" s="53"/>
      <c r="P137" s="49"/>
      <c r="Q137" s="53"/>
      <c r="R137" s="53"/>
      <c r="S137" s="49"/>
      <c r="T137" s="49"/>
      <c r="U137" s="49"/>
      <c r="V137" s="49"/>
      <c r="W137" s="49"/>
      <c r="X137" s="49"/>
      <c r="Y137" s="49"/>
      <c r="Z137" s="49"/>
      <c r="AA137" s="49"/>
      <c r="AB137" s="49"/>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9"/>
      <c r="AY137" s="49"/>
      <c r="AZ137" s="49"/>
      <c r="BA137" s="71">
        <f t="shared" si="6"/>
        <v>66451.6</v>
      </c>
      <c r="BB137" s="72">
        <f t="shared" si="7"/>
        <v>66451.6</v>
      </c>
      <c r="BC137" s="52" t="s">
        <v>238</v>
      </c>
      <c r="BD137" s="83">
        <v>50.4</v>
      </c>
      <c r="BE137" s="83">
        <f t="shared" si="8"/>
        <v>58716</v>
      </c>
      <c r="HF137" s="16">
        <v>2</v>
      </c>
      <c r="HG137" s="16" t="s">
        <v>34</v>
      </c>
      <c r="HH137" s="16" t="s">
        <v>41</v>
      </c>
      <c r="HI137" s="16">
        <v>10</v>
      </c>
      <c r="HJ137" s="16" t="s">
        <v>37</v>
      </c>
    </row>
    <row r="138" spans="1:218" s="15" customFormat="1" ht="92.25" customHeight="1">
      <c r="A138" s="56">
        <v>126</v>
      </c>
      <c r="B138" s="74" t="s">
        <v>485</v>
      </c>
      <c r="C138" s="73" t="s">
        <v>179</v>
      </c>
      <c r="D138" s="76">
        <v>1165</v>
      </c>
      <c r="E138" s="77" t="s">
        <v>263</v>
      </c>
      <c r="F138" s="78">
        <v>57.84</v>
      </c>
      <c r="G138" s="53"/>
      <c r="H138" s="43"/>
      <c r="I138" s="42" t="s">
        <v>38</v>
      </c>
      <c r="J138" s="44">
        <v>1</v>
      </c>
      <c r="K138" s="45" t="s">
        <v>59</v>
      </c>
      <c r="L138" s="45" t="s">
        <v>7</v>
      </c>
      <c r="M138" s="70"/>
      <c r="N138" s="53"/>
      <c r="O138" s="53"/>
      <c r="P138" s="49"/>
      <c r="Q138" s="53"/>
      <c r="R138" s="53"/>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71">
        <f aca="true" t="shared" si="9" ref="BA138:BA201">total_amount_ba($B$2,$D$2,D138,F138,J138,K138,M138)</f>
        <v>67383.6</v>
      </c>
      <c r="BB138" s="72">
        <f t="shared" si="7"/>
        <v>67383.6</v>
      </c>
      <c r="BC138" s="52" t="s">
        <v>238</v>
      </c>
      <c r="BD138" s="83">
        <v>51.1</v>
      </c>
      <c r="BE138" s="83">
        <f t="shared" si="8"/>
        <v>59531.5</v>
      </c>
      <c r="HF138" s="16">
        <v>2</v>
      </c>
      <c r="HG138" s="16" t="s">
        <v>34</v>
      </c>
      <c r="HH138" s="16" t="s">
        <v>41</v>
      </c>
      <c r="HI138" s="16">
        <v>10</v>
      </c>
      <c r="HJ138" s="16" t="s">
        <v>37</v>
      </c>
    </row>
    <row r="139" spans="1:218" s="15" customFormat="1" ht="92.25" customHeight="1">
      <c r="A139" s="56">
        <v>127</v>
      </c>
      <c r="B139" s="74" t="s">
        <v>486</v>
      </c>
      <c r="C139" s="73" t="s">
        <v>180</v>
      </c>
      <c r="D139" s="76">
        <v>1165</v>
      </c>
      <c r="E139" s="77" t="s">
        <v>263</v>
      </c>
      <c r="F139" s="78">
        <v>58.64</v>
      </c>
      <c r="G139" s="53"/>
      <c r="H139" s="43"/>
      <c r="I139" s="42" t="s">
        <v>38</v>
      </c>
      <c r="J139" s="44">
        <v>1</v>
      </c>
      <c r="K139" s="45" t="s">
        <v>59</v>
      </c>
      <c r="L139" s="45" t="s">
        <v>7</v>
      </c>
      <c r="M139" s="70"/>
      <c r="N139" s="53"/>
      <c r="O139" s="53"/>
      <c r="P139" s="49"/>
      <c r="Q139" s="53"/>
      <c r="R139" s="53"/>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71">
        <f t="shared" si="9"/>
        <v>68315.6</v>
      </c>
      <c r="BB139" s="72">
        <f t="shared" si="7"/>
        <v>68315.6</v>
      </c>
      <c r="BC139" s="52" t="s">
        <v>238</v>
      </c>
      <c r="BD139" s="83">
        <v>51.8</v>
      </c>
      <c r="BE139" s="83">
        <f t="shared" si="8"/>
        <v>60347</v>
      </c>
      <c r="HF139" s="16">
        <v>2</v>
      </c>
      <c r="HG139" s="16" t="s">
        <v>34</v>
      </c>
      <c r="HH139" s="16" t="s">
        <v>41</v>
      </c>
      <c r="HI139" s="16">
        <v>10</v>
      </c>
      <c r="HJ139" s="16" t="s">
        <v>37</v>
      </c>
    </row>
    <row r="140" spans="1:218" s="15" customFormat="1" ht="92.25" customHeight="1">
      <c r="A140" s="56">
        <v>128</v>
      </c>
      <c r="B140" s="74" t="s">
        <v>487</v>
      </c>
      <c r="C140" s="73" t="s">
        <v>181</v>
      </c>
      <c r="D140" s="76">
        <v>1165</v>
      </c>
      <c r="E140" s="77" t="s">
        <v>263</v>
      </c>
      <c r="F140" s="78">
        <v>59.57</v>
      </c>
      <c r="G140" s="53"/>
      <c r="H140" s="43"/>
      <c r="I140" s="42" t="s">
        <v>38</v>
      </c>
      <c r="J140" s="44">
        <v>1</v>
      </c>
      <c r="K140" s="45" t="s">
        <v>59</v>
      </c>
      <c r="L140" s="45" t="s">
        <v>7</v>
      </c>
      <c r="M140" s="70"/>
      <c r="N140" s="53"/>
      <c r="O140" s="53"/>
      <c r="P140" s="49"/>
      <c r="Q140" s="53"/>
      <c r="R140" s="53"/>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49"/>
      <c r="AY140" s="49"/>
      <c r="AZ140" s="49"/>
      <c r="BA140" s="71">
        <f t="shared" si="9"/>
        <v>69399.05</v>
      </c>
      <c r="BB140" s="72">
        <f t="shared" si="7"/>
        <v>69399.05</v>
      </c>
      <c r="BC140" s="52" t="s">
        <v>238</v>
      </c>
      <c r="BD140" s="83">
        <v>52.7</v>
      </c>
      <c r="BE140" s="83">
        <f t="shared" si="8"/>
        <v>61395.5</v>
      </c>
      <c r="HF140" s="16">
        <v>2</v>
      </c>
      <c r="HG140" s="16" t="s">
        <v>34</v>
      </c>
      <c r="HH140" s="16" t="s">
        <v>41</v>
      </c>
      <c r="HI140" s="16">
        <v>10</v>
      </c>
      <c r="HJ140" s="16" t="s">
        <v>37</v>
      </c>
    </row>
    <row r="141" spans="1:218" s="15" customFormat="1" ht="92.25" customHeight="1">
      <c r="A141" s="56">
        <v>129</v>
      </c>
      <c r="B141" s="74" t="s">
        <v>488</v>
      </c>
      <c r="C141" s="73" t="s">
        <v>182</v>
      </c>
      <c r="D141" s="76">
        <v>1165</v>
      </c>
      <c r="E141" s="77" t="s">
        <v>263</v>
      </c>
      <c r="F141" s="78">
        <v>60.5</v>
      </c>
      <c r="G141" s="53"/>
      <c r="H141" s="43"/>
      <c r="I141" s="42" t="s">
        <v>38</v>
      </c>
      <c r="J141" s="44">
        <v>1</v>
      </c>
      <c r="K141" s="45" t="s">
        <v>59</v>
      </c>
      <c r="L141" s="45" t="s">
        <v>7</v>
      </c>
      <c r="M141" s="70"/>
      <c r="N141" s="53"/>
      <c r="O141" s="53"/>
      <c r="P141" s="49"/>
      <c r="Q141" s="53"/>
      <c r="R141" s="53"/>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71">
        <f t="shared" si="9"/>
        <v>70482.5</v>
      </c>
      <c r="BB141" s="72">
        <f t="shared" si="7"/>
        <v>70482.5</v>
      </c>
      <c r="BC141" s="52" t="s">
        <v>238</v>
      </c>
      <c r="BD141" s="83">
        <v>53.5</v>
      </c>
      <c r="BE141" s="83">
        <f t="shared" si="8"/>
        <v>62327.5</v>
      </c>
      <c r="HF141" s="16">
        <v>2</v>
      </c>
      <c r="HG141" s="16" t="s">
        <v>34</v>
      </c>
      <c r="HH141" s="16" t="s">
        <v>41</v>
      </c>
      <c r="HI141" s="16">
        <v>10</v>
      </c>
      <c r="HJ141" s="16" t="s">
        <v>37</v>
      </c>
    </row>
    <row r="142" spans="1:218" s="15" customFormat="1" ht="92.25" customHeight="1">
      <c r="A142" s="56">
        <v>130</v>
      </c>
      <c r="B142" s="74" t="s">
        <v>489</v>
      </c>
      <c r="C142" s="73" t="s">
        <v>183</v>
      </c>
      <c r="D142" s="76">
        <v>665</v>
      </c>
      <c r="E142" s="77" t="s">
        <v>263</v>
      </c>
      <c r="F142" s="78">
        <v>61.42</v>
      </c>
      <c r="G142" s="53"/>
      <c r="H142" s="43"/>
      <c r="I142" s="42" t="s">
        <v>38</v>
      </c>
      <c r="J142" s="44">
        <v>1</v>
      </c>
      <c r="K142" s="45" t="s">
        <v>59</v>
      </c>
      <c r="L142" s="45" t="s">
        <v>7</v>
      </c>
      <c r="M142" s="70"/>
      <c r="N142" s="53"/>
      <c r="O142" s="53"/>
      <c r="P142" s="49"/>
      <c r="Q142" s="53"/>
      <c r="R142" s="53"/>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71">
        <f t="shared" si="9"/>
        <v>40844.3</v>
      </c>
      <c r="BB142" s="72">
        <f aca="true" t="shared" si="10" ref="BB142:BB205">BA142+SUM(N142:AZ142)</f>
        <v>40844.3</v>
      </c>
      <c r="BC142" s="52" t="s">
        <v>238</v>
      </c>
      <c r="BD142" s="83">
        <v>54.3</v>
      </c>
      <c r="BE142" s="83">
        <f aca="true" t="shared" si="11" ref="BE142:BE205">D142*BD142</f>
        <v>36109.5</v>
      </c>
      <c r="HF142" s="16">
        <v>2</v>
      </c>
      <c r="HG142" s="16" t="s">
        <v>34</v>
      </c>
      <c r="HH142" s="16" t="s">
        <v>41</v>
      </c>
      <c r="HI142" s="16">
        <v>10</v>
      </c>
      <c r="HJ142" s="16" t="s">
        <v>37</v>
      </c>
    </row>
    <row r="143" spans="1:218" s="15" customFormat="1" ht="92.25" customHeight="1">
      <c r="A143" s="56">
        <v>131</v>
      </c>
      <c r="B143" s="74" t="s">
        <v>490</v>
      </c>
      <c r="C143" s="73" t="s">
        <v>184</v>
      </c>
      <c r="D143" s="76">
        <v>665</v>
      </c>
      <c r="E143" s="77" t="s">
        <v>263</v>
      </c>
      <c r="F143" s="78">
        <v>62.35</v>
      </c>
      <c r="G143" s="53"/>
      <c r="H143" s="43"/>
      <c r="I143" s="42" t="s">
        <v>38</v>
      </c>
      <c r="J143" s="44">
        <v>1</v>
      </c>
      <c r="K143" s="45" t="s">
        <v>59</v>
      </c>
      <c r="L143" s="45" t="s">
        <v>7</v>
      </c>
      <c r="M143" s="70"/>
      <c r="N143" s="53"/>
      <c r="O143" s="53"/>
      <c r="P143" s="49"/>
      <c r="Q143" s="53"/>
      <c r="R143" s="53"/>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71">
        <f t="shared" si="9"/>
        <v>41462.75</v>
      </c>
      <c r="BB143" s="72">
        <f t="shared" si="10"/>
        <v>41462.75</v>
      </c>
      <c r="BC143" s="52" t="s">
        <v>238</v>
      </c>
      <c r="BD143" s="83">
        <v>55.1</v>
      </c>
      <c r="BE143" s="83">
        <f t="shared" si="11"/>
        <v>36641.5</v>
      </c>
      <c r="HF143" s="16">
        <v>2</v>
      </c>
      <c r="HG143" s="16" t="s">
        <v>34</v>
      </c>
      <c r="HH143" s="16" t="s">
        <v>41</v>
      </c>
      <c r="HI143" s="16">
        <v>10</v>
      </c>
      <c r="HJ143" s="16" t="s">
        <v>37</v>
      </c>
    </row>
    <row r="144" spans="1:218" s="15" customFormat="1" ht="92.25" customHeight="1">
      <c r="A144" s="56">
        <v>132</v>
      </c>
      <c r="B144" s="74" t="s">
        <v>491</v>
      </c>
      <c r="C144" s="73" t="s">
        <v>185</v>
      </c>
      <c r="D144" s="76">
        <v>665</v>
      </c>
      <c r="E144" s="77" t="s">
        <v>263</v>
      </c>
      <c r="F144" s="78">
        <v>63.28</v>
      </c>
      <c r="G144" s="53"/>
      <c r="H144" s="43"/>
      <c r="I144" s="42" t="s">
        <v>38</v>
      </c>
      <c r="J144" s="44">
        <v>1</v>
      </c>
      <c r="K144" s="45" t="s">
        <v>59</v>
      </c>
      <c r="L144" s="45" t="s">
        <v>7</v>
      </c>
      <c r="M144" s="70"/>
      <c r="N144" s="53"/>
      <c r="O144" s="53"/>
      <c r="P144" s="49"/>
      <c r="Q144" s="53"/>
      <c r="R144" s="53"/>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71">
        <f t="shared" si="9"/>
        <v>42081.2</v>
      </c>
      <c r="BB144" s="72">
        <f t="shared" si="10"/>
        <v>42081.2</v>
      </c>
      <c r="BC144" s="52" t="s">
        <v>238</v>
      </c>
      <c r="BD144" s="83">
        <v>55.9</v>
      </c>
      <c r="BE144" s="83">
        <f t="shared" si="11"/>
        <v>37173.5</v>
      </c>
      <c r="HF144" s="16">
        <v>2</v>
      </c>
      <c r="HG144" s="16" t="s">
        <v>34</v>
      </c>
      <c r="HH144" s="16" t="s">
        <v>41</v>
      </c>
      <c r="HI144" s="16">
        <v>10</v>
      </c>
      <c r="HJ144" s="16" t="s">
        <v>37</v>
      </c>
    </row>
    <row r="145" spans="1:218" s="15" customFormat="1" ht="92.25" customHeight="1">
      <c r="A145" s="56">
        <v>133</v>
      </c>
      <c r="B145" s="74" t="s">
        <v>492</v>
      </c>
      <c r="C145" s="73" t="s">
        <v>186</v>
      </c>
      <c r="D145" s="76">
        <v>665</v>
      </c>
      <c r="E145" s="77" t="s">
        <v>263</v>
      </c>
      <c r="F145" s="78">
        <v>64.21</v>
      </c>
      <c r="G145" s="53"/>
      <c r="H145" s="43"/>
      <c r="I145" s="42" t="s">
        <v>38</v>
      </c>
      <c r="J145" s="44">
        <v>1</v>
      </c>
      <c r="K145" s="45" t="s">
        <v>59</v>
      </c>
      <c r="L145" s="45" t="s">
        <v>7</v>
      </c>
      <c r="M145" s="70"/>
      <c r="N145" s="53"/>
      <c r="O145" s="53"/>
      <c r="P145" s="49"/>
      <c r="Q145" s="53"/>
      <c r="R145" s="53"/>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71">
        <f t="shared" si="9"/>
        <v>42699.65</v>
      </c>
      <c r="BB145" s="72">
        <f t="shared" si="10"/>
        <v>42699.65</v>
      </c>
      <c r="BC145" s="52" t="s">
        <v>238</v>
      </c>
      <c r="BD145" s="83">
        <v>56.8</v>
      </c>
      <c r="BE145" s="83">
        <f t="shared" si="11"/>
        <v>37772</v>
      </c>
      <c r="HF145" s="16">
        <v>2</v>
      </c>
      <c r="HG145" s="16" t="s">
        <v>34</v>
      </c>
      <c r="HH145" s="16" t="s">
        <v>41</v>
      </c>
      <c r="HI145" s="16">
        <v>10</v>
      </c>
      <c r="HJ145" s="16" t="s">
        <v>37</v>
      </c>
    </row>
    <row r="146" spans="1:218" s="15" customFormat="1" ht="92.25" customHeight="1">
      <c r="A146" s="56">
        <v>134</v>
      </c>
      <c r="B146" s="74" t="s">
        <v>493</v>
      </c>
      <c r="C146" s="73" t="s">
        <v>187</v>
      </c>
      <c r="D146" s="76">
        <v>665</v>
      </c>
      <c r="E146" s="77" t="s">
        <v>263</v>
      </c>
      <c r="F146" s="78">
        <v>65.13</v>
      </c>
      <c r="G146" s="53"/>
      <c r="H146" s="43"/>
      <c r="I146" s="42" t="s">
        <v>38</v>
      </c>
      <c r="J146" s="44">
        <v>1</v>
      </c>
      <c r="K146" s="45" t="s">
        <v>59</v>
      </c>
      <c r="L146" s="45" t="s">
        <v>7</v>
      </c>
      <c r="M146" s="70"/>
      <c r="N146" s="53"/>
      <c r="O146" s="53"/>
      <c r="P146" s="49"/>
      <c r="Q146" s="53"/>
      <c r="R146" s="53"/>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71">
        <f t="shared" si="9"/>
        <v>43311.45</v>
      </c>
      <c r="BB146" s="72">
        <f t="shared" si="10"/>
        <v>43311.45</v>
      </c>
      <c r="BC146" s="52" t="s">
        <v>238</v>
      </c>
      <c r="BD146" s="83">
        <v>57.6</v>
      </c>
      <c r="BE146" s="83">
        <f t="shared" si="11"/>
        <v>38304</v>
      </c>
      <c r="HF146" s="16">
        <v>2</v>
      </c>
      <c r="HG146" s="16" t="s">
        <v>34</v>
      </c>
      <c r="HH146" s="16" t="s">
        <v>41</v>
      </c>
      <c r="HI146" s="16">
        <v>10</v>
      </c>
      <c r="HJ146" s="16" t="s">
        <v>37</v>
      </c>
    </row>
    <row r="147" spans="1:218" s="15" customFormat="1" ht="111.75" customHeight="1">
      <c r="A147" s="56">
        <v>135</v>
      </c>
      <c r="B147" s="74" t="s">
        <v>494</v>
      </c>
      <c r="C147" s="73" t="s">
        <v>188</v>
      </c>
      <c r="D147" s="76">
        <v>1.15</v>
      </c>
      <c r="E147" s="77" t="s">
        <v>468</v>
      </c>
      <c r="F147" s="78">
        <v>3745.4</v>
      </c>
      <c r="G147" s="53"/>
      <c r="H147" s="43"/>
      <c r="I147" s="42" t="s">
        <v>38</v>
      </c>
      <c r="J147" s="44">
        <v>1</v>
      </c>
      <c r="K147" s="45" t="s">
        <v>59</v>
      </c>
      <c r="L147" s="45" t="s">
        <v>7</v>
      </c>
      <c r="M147" s="70"/>
      <c r="N147" s="53"/>
      <c r="O147" s="53"/>
      <c r="P147" s="49"/>
      <c r="Q147" s="53"/>
      <c r="R147" s="53"/>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71">
        <f t="shared" si="9"/>
        <v>4307.21</v>
      </c>
      <c r="BB147" s="72">
        <f t="shared" si="10"/>
        <v>4307.21</v>
      </c>
      <c r="BC147" s="52" t="s">
        <v>238</v>
      </c>
      <c r="BD147" s="83">
        <v>3311</v>
      </c>
      <c r="BE147" s="83">
        <f t="shared" si="11"/>
        <v>3807.65</v>
      </c>
      <c r="HF147" s="16">
        <v>2</v>
      </c>
      <c r="HG147" s="16" t="s">
        <v>34</v>
      </c>
      <c r="HH147" s="16" t="s">
        <v>41</v>
      </c>
      <c r="HI147" s="16">
        <v>10</v>
      </c>
      <c r="HJ147" s="16" t="s">
        <v>37</v>
      </c>
    </row>
    <row r="148" spans="1:218" s="15" customFormat="1" ht="111.75" customHeight="1">
      <c r="A148" s="56">
        <v>136</v>
      </c>
      <c r="B148" s="74" t="s">
        <v>274</v>
      </c>
      <c r="C148" s="73" t="s">
        <v>189</v>
      </c>
      <c r="D148" s="76">
        <v>1.15</v>
      </c>
      <c r="E148" s="77" t="s">
        <v>468</v>
      </c>
      <c r="F148" s="78">
        <v>3825.72</v>
      </c>
      <c r="G148" s="53"/>
      <c r="H148" s="43"/>
      <c r="I148" s="42" t="s">
        <v>38</v>
      </c>
      <c r="J148" s="44">
        <v>1</v>
      </c>
      <c r="K148" s="45" t="s">
        <v>59</v>
      </c>
      <c r="L148" s="45" t="s">
        <v>7</v>
      </c>
      <c r="M148" s="70"/>
      <c r="N148" s="53"/>
      <c r="O148" s="53"/>
      <c r="P148" s="49"/>
      <c r="Q148" s="53"/>
      <c r="R148" s="53"/>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71">
        <f t="shared" si="9"/>
        <v>4399.58</v>
      </c>
      <c r="BB148" s="72">
        <f t="shared" si="10"/>
        <v>4399.58</v>
      </c>
      <c r="BC148" s="52" t="s">
        <v>238</v>
      </c>
      <c r="BD148" s="83">
        <v>3382</v>
      </c>
      <c r="BE148" s="83">
        <f t="shared" si="11"/>
        <v>3889.3</v>
      </c>
      <c r="HF148" s="16">
        <v>2</v>
      </c>
      <c r="HG148" s="16" t="s">
        <v>34</v>
      </c>
      <c r="HH148" s="16" t="s">
        <v>41</v>
      </c>
      <c r="HI148" s="16">
        <v>10</v>
      </c>
      <c r="HJ148" s="16" t="s">
        <v>37</v>
      </c>
    </row>
    <row r="149" spans="1:218" s="15" customFormat="1" ht="111.75" customHeight="1">
      <c r="A149" s="56">
        <v>137</v>
      </c>
      <c r="B149" s="74" t="s">
        <v>275</v>
      </c>
      <c r="C149" s="73" t="s">
        <v>190</v>
      </c>
      <c r="D149" s="76">
        <v>1.15</v>
      </c>
      <c r="E149" s="77" t="s">
        <v>468</v>
      </c>
      <c r="F149" s="78">
        <v>3906.03</v>
      </c>
      <c r="G149" s="53"/>
      <c r="H149" s="43"/>
      <c r="I149" s="42" t="s">
        <v>38</v>
      </c>
      <c r="J149" s="44">
        <v>1</v>
      </c>
      <c r="K149" s="45" t="s">
        <v>59</v>
      </c>
      <c r="L149" s="45" t="s">
        <v>7</v>
      </c>
      <c r="M149" s="70"/>
      <c r="N149" s="53"/>
      <c r="O149" s="53"/>
      <c r="P149" s="49"/>
      <c r="Q149" s="53"/>
      <c r="R149" s="53"/>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71">
        <f t="shared" si="9"/>
        <v>4491.93</v>
      </c>
      <c r="BB149" s="72">
        <f t="shared" si="10"/>
        <v>4491.93</v>
      </c>
      <c r="BC149" s="52" t="s">
        <v>238</v>
      </c>
      <c r="BD149" s="83">
        <v>3453</v>
      </c>
      <c r="BE149" s="83">
        <f t="shared" si="11"/>
        <v>3970.95</v>
      </c>
      <c r="HF149" s="16">
        <v>2</v>
      </c>
      <c r="HG149" s="16" t="s">
        <v>34</v>
      </c>
      <c r="HH149" s="16" t="s">
        <v>41</v>
      </c>
      <c r="HI149" s="16">
        <v>10</v>
      </c>
      <c r="HJ149" s="16" t="s">
        <v>37</v>
      </c>
    </row>
    <row r="150" spans="1:218" s="15" customFormat="1" ht="111.75" customHeight="1">
      <c r="A150" s="56">
        <v>138</v>
      </c>
      <c r="B150" s="74" t="s">
        <v>276</v>
      </c>
      <c r="C150" s="73" t="s">
        <v>191</v>
      </c>
      <c r="D150" s="76">
        <v>1.15</v>
      </c>
      <c r="E150" s="77" t="s">
        <v>468</v>
      </c>
      <c r="F150" s="78">
        <v>3986.35</v>
      </c>
      <c r="G150" s="53"/>
      <c r="H150" s="43"/>
      <c r="I150" s="42" t="s">
        <v>38</v>
      </c>
      <c r="J150" s="44">
        <v>1</v>
      </c>
      <c r="K150" s="45" t="s">
        <v>59</v>
      </c>
      <c r="L150" s="45" t="s">
        <v>7</v>
      </c>
      <c r="M150" s="70"/>
      <c r="N150" s="53"/>
      <c r="O150" s="53"/>
      <c r="P150" s="49"/>
      <c r="Q150" s="53"/>
      <c r="R150" s="53"/>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71">
        <f t="shared" si="9"/>
        <v>4584.3</v>
      </c>
      <c r="BB150" s="72">
        <f t="shared" si="10"/>
        <v>4584.3</v>
      </c>
      <c r="BC150" s="52" t="s">
        <v>238</v>
      </c>
      <c r="BD150" s="83">
        <v>3524</v>
      </c>
      <c r="BE150" s="83">
        <f t="shared" si="11"/>
        <v>4052.6</v>
      </c>
      <c r="HF150" s="16">
        <v>2</v>
      </c>
      <c r="HG150" s="16" t="s">
        <v>34</v>
      </c>
      <c r="HH150" s="16" t="s">
        <v>41</v>
      </c>
      <c r="HI150" s="16">
        <v>10</v>
      </c>
      <c r="HJ150" s="16" t="s">
        <v>37</v>
      </c>
    </row>
    <row r="151" spans="1:218" s="15" customFormat="1" ht="111.75" customHeight="1">
      <c r="A151" s="56">
        <v>139</v>
      </c>
      <c r="B151" s="74" t="s">
        <v>277</v>
      </c>
      <c r="C151" s="73" t="s">
        <v>192</v>
      </c>
      <c r="D151" s="76">
        <v>1.15</v>
      </c>
      <c r="E151" s="77" t="s">
        <v>468</v>
      </c>
      <c r="F151" s="78">
        <v>4066.66</v>
      </c>
      <c r="G151" s="53"/>
      <c r="H151" s="43"/>
      <c r="I151" s="42" t="s">
        <v>38</v>
      </c>
      <c r="J151" s="44">
        <v>1</v>
      </c>
      <c r="K151" s="45" t="s">
        <v>59</v>
      </c>
      <c r="L151" s="45" t="s">
        <v>7</v>
      </c>
      <c r="M151" s="70"/>
      <c r="N151" s="53"/>
      <c r="O151" s="53"/>
      <c r="P151" s="49"/>
      <c r="Q151" s="53"/>
      <c r="R151" s="53"/>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71">
        <f t="shared" si="9"/>
        <v>4676.66</v>
      </c>
      <c r="BB151" s="72">
        <f t="shared" si="10"/>
        <v>4676.66</v>
      </c>
      <c r="BC151" s="52" t="s">
        <v>238</v>
      </c>
      <c r="BD151" s="83">
        <v>3595</v>
      </c>
      <c r="BE151" s="83">
        <f t="shared" si="11"/>
        <v>4134.25</v>
      </c>
      <c r="HF151" s="16">
        <v>2</v>
      </c>
      <c r="HG151" s="16" t="s">
        <v>34</v>
      </c>
      <c r="HH151" s="16" t="s">
        <v>41</v>
      </c>
      <c r="HI151" s="16">
        <v>10</v>
      </c>
      <c r="HJ151" s="16" t="s">
        <v>37</v>
      </c>
    </row>
    <row r="152" spans="1:218" s="15" customFormat="1" ht="111.75" customHeight="1">
      <c r="A152" s="56">
        <v>140</v>
      </c>
      <c r="B152" s="74" t="s">
        <v>495</v>
      </c>
      <c r="C152" s="73" t="s">
        <v>193</v>
      </c>
      <c r="D152" s="76">
        <v>1.15</v>
      </c>
      <c r="E152" s="77" t="s">
        <v>468</v>
      </c>
      <c r="F152" s="78">
        <v>4159.42</v>
      </c>
      <c r="G152" s="53"/>
      <c r="H152" s="43"/>
      <c r="I152" s="42" t="s">
        <v>38</v>
      </c>
      <c r="J152" s="44">
        <v>1</v>
      </c>
      <c r="K152" s="45" t="s">
        <v>59</v>
      </c>
      <c r="L152" s="45" t="s">
        <v>7</v>
      </c>
      <c r="M152" s="70"/>
      <c r="N152" s="53"/>
      <c r="O152" s="53"/>
      <c r="P152" s="49"/>
      <c r="Q152" s="53"/>
      <c r="R152" s="53"/>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71">
        <f t="shared" si="9"/>
        <v>4783.33</v>
      </c>
      <c r="BB152" s="72">
        <f t="shared" si="10"/>
        <v>4783.33</v>
      </c>
      <c r="BC152" s="52" t="s">
        <v>238</v>
      </c>
      <c r="BD152" s="83">
        <v>3677</v>
      </c>
      <c r="BE152" s="83">
        <f t="shared" si="11"/>
        <v>4228.55</v>
      </c>
      <c r="HF152" s="16">
        <v>2</v>
      </c>
      <c r="HG152" s="16" t="s">
        <v>34</v>
      </c>
      <c r="HH152" s="16" t="s">
        <v>41</v>
      </c>
      <c r="HI152" s="16">
        <v>10</v>
      </c>
      <c r="HJ152" s="16" t="s">
        <v>37</v>
      </c>
    </row>
    <row r="153" spans="1:218" s="15" customFormat="1" ht="111.75" customHeight="1">
      <c r="A153" s="56">
        <v>141</v>
      </c>
      <c r="B153" s="74" t="s">
        <v>496</v>
      </c>
      <c r="C153" s="73" t="s">
        <v>194</v>
      </c>
      <c r="D153" s="76">
        <v>0.767</v>
      </c>
      <c r="E153" s="77" t="s">
        <v>468</v>
      </c>
      <c r="F153" s="78">
        <v>4252.18</v>
      </c>
      <c r="G153" s="53"/>
      <c r="H153" s="43"/>
      <c r="I153" s="42" t="s">
        <v>38</v>
      </c>
      <c r="J153" s="44">
        <v>1</v>
      </c>
      <c r="K153" s="45" t="s">
        <v>59</v>
      </c>
      <c r="L153" s="45" t="s">
        <v>7</v>
      </c>
      <c r="M153" s="70"/>
      <c r="N153" s="53"/>
      <c r="O153" s="53"/>
      <c r="P153" s="49"/>
      <c r="Q153" s="53"/>
      <c r="R153" s="53"/>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71">
        <f t="shared" si="9"/>
        <v>3261.42</v>
      </c>
      <c r="BB153" s="72">
        <f t="shared" si="10"/>
        <v>3261.42</v>
      </c>
      <c r="BC153" s="52" t="s">
        <v>238</v>
      </c>
      <c r="BD153" s="83">
        <v>3759</v>
      </c>
      <c r="BE153" s="83">
        <f t="shared" si="11"/>
        <v>2883.15</v>
      </c>
      <c r="HF153" s="16">
        <v>2</v>
      </c>
      <c r="HG153" s="16" t="s">
        <v>34</v>
      </c>
      <c r="HH153" s="16" t="s">
        <v>41</v>
      </c>
      <c r="HI153" s="16">
        <v>10</v>
      </c>
      <c r="HJ153" s="16" t="s">
        <v>37</v>
      </c>
    </row>
    <row r="154" spans="1:218" s="15" customFormat="1" ht="111.75" customHeight="1">
      <c r="A154" s="56">
        <v>142</v>
      </c>
      <c r="B154" s="74" t="s">
        <v>497</v>
      </c>
      <c r="C154" s="73" t="s">
        <v>195</v>
      </c>
      <c r="D154" s="76">
        <v>0.767</v>
      </c>
      <c r="E154" s="77" t="s">
        <v>468</v>
      </c>
      <c r="F154" s="78">
        <v>4344.94</v>
      </c>
      <c r="G154" s="53"/>
      <c r="H154" s="43"/>
      <c r="I154" s="42" t="s">
        <v>38</v>
      </c>
      <c r="J154" s="44">
        <v>1</v>
      </c>
      <c r="K154" s="45" t="s">
        <v>59</v>
      </c>
      <c r="L154" s="45" t="s">
        <v>7</v>
      </c>
      <c r="M154" s="70"/>
      <c r="N154" s="53"/>
      <c r="O154" s="53"/>
      <c r="P154" s="49"/>
      <c r="Q154" s="53"/>
      <c r="R154" s="53"/>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71">
        <f t="shared" si="9"/>
        <v>3332.57</v>
      </c>
      <c r="BB154" s="72">
        <f t="shared" si="10"/>
        <v>3332.57</v>
      </c>
      <c r="BC154" s="52" t="s">
        <v>238</v>
      </c>
      <c r="BD154" s="83">
        <v>3841</v>
      </c>
      <c r="BE154" s="83">
        <f t="shared" si="11"/>
        <v>2946.05</v>
      </c>
      <c r="HF154" s="16">
        <v>2</v>
      </c>
      <c r="HG154" s="16" t="s">
        <v>34</v>
      </c>
      <c r="HH154" s="16" t="s">
        <v>41</v>
      </c>
      <c r="HI154" s="16">
        <v>10</v>
      </c>
      <c r="HJ154" s="16" t="s">
        <v>37</v>
      </c>
    </row>
    <row r="155" spans="1:218" s="15" customFormat="1" ht="111.75" customHeight="1">
      <c r="A155" s="56">
        <v>143</v>
      </c>
      <c r="B155" s="74" t="s">
        <v>498</v>
      </c>
      <c r="C155" s="73" t="s">
        <v>196</v>
      </c>
      <c r="D155" s="76">
        <v>0.767</v>
      </c>
      <c r="E155" s="77" t="s">
        <v>468</v>
      </c>
      <c r="F155" s="78">
        <v>4437.7</v>
      </c>
      <c r="G155" s="53"/>
      <c r="H155" s="43"/>
      <c r="I155" s="42" t="s">
        <v>38</v>
      </c>
      <c r="J155" s="44">
        <v>1</v>
      </c>
      <c r="K155" s="45" t="s">
        <v>59</v>
      </c>
      <c r="L155" s="45" t="s">
        <v>7</v>
      </c>
      <c r="M155" s="70"/>
      <c r="N155" s="53"/>
      <c r="O155" s="53"/>
      <c r="P155" s="49"/>
      <c r="Q155" s="53"/>
      <c r="R155" s="53"/>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71">
        <f t="shared" si="9"/>
        <v>3403.72</v>
      </c>
      <c r="BB155" s="72">
        <f t="shared" si="10"/>
        <v>3403.72</v>
      </c>
      <c r="BC155" s="52" t="s">
        <v>238</v>
      </c>
      <c r="BD155" s="83">
        <v>3923</v>
      </c>
      <c r="BE155" s="83">
        <f t="shared" si="11"/>
        <v>3008.94</v>
      </c>
      <c r="HF155" s="16">
        <v>2</v>
      </c>
      <c r="HG155" s="16" t="s">
        <v>34</v>
      </c>
      <c r="HH155" s="16" t="s">
        <v>41</v>
      </c>
      <c r="HI155" s="16">
        <v>10</v>
      </c>
      <c r="HJ155" s="16" t="s">
        <v>37</v>
      </c>
    </row>
    <row r="156" spans="1:218" s="15" customFormat="1" ht="111.75" customHeight="1">
      <c r="A156" s="56">
        <v>144</v>
      </c>
      <c r="B156" s="74" t="s">
        <v>499</v>
      </c>
      <c r="C156" s="73" t="s">
        <v>197</v>
      </c>
      <c r="D156" s="76">
        <v>0.767</v>
      </c>
      <c r="E156" s="77" t="s">
        <v>468</v>
      </c>
      <c r="F156" s="78">
        <v>4530.46</v>
      </c>
      <c r="G156" s="53"/>
      <c r="H156" s="43"/>
      <c r="I156" s="42" t="s">
        <v>38</v>
      </c>
      <c r="J156" s="44">
        <v>1</v>
      </c>
      <c r="K156" s="45" t="s">
        <v>59</v>
      </c>
      <c r="L156" s="45" t="s">
        <v>7</v>
      </c>
      <c r="M156" s="70"/>
      <c r="N156" s="53"/>
      <c r="O156" s="53"/>
      <c r="P156" s="49"/>
      <c r="Q156" s="53"/>
      <c r="R156" s="53"/>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71">
        <f t="shared" si="9"/>
        <v>3474.86</v>
      </c>
      <c r="BB156" s="72">
        <f t="shared" si="10"/>
        <v>3474.86</v>
      </c>
      <c r="BC156" s="52" t="s">
        <v>238</v>
      </c>
      <c r="BD156" s="83">
        <v>4005</v>
      </c>
      <c r="BE156" s="83">
        <f t="shared" si="11"/>
        <v>3071.84</v>
      </c>
      <c r="HF156" s="16">
        <v>2</v>
      </c>
      <c r="HG156" s="16" t="s">
        <v>34</v>
      </c>
      <c r="HH156" s="16" t="s">
        <v>41</v>
      </c>
      <c r="HI156" s="16">
        <v>10</v>
      </c>
      <c r="HJ156" s="16" t="s">
        <v>37</v>
      </c>
    </row>
    <row r="157" spans="1:218" s="15" customFormat="1" ht="111.75" customHeight="1">
      <c r="A157" s="56">
        <v>145</v>
      </c>
      <c r="B157" s="74" t="s">
        <v>500</v>
      </c>
      <c r="C157" s="73" t="s">
        <v>198</v>
      </c>
      <c r="D157" s="76">
        <v>0.767</v>
      </c>
      <c r="E157" s="77" t="s">
        <v>468</v>
      </c>
      <c r="F157" s="78">
        <v>4623.21</v>
      </c>
      <c r="G157" s="53"/>
      <c r="H157" s="43"/>
      <c r="I157" s="42" t="s">
        <v>38</v>
      </c>
      <c r="J157" s="44">
        <v>1</v>
      </c>
      <c r="K157" s="45" t="s">
        <v>59</v>
      </c>
      <c r="L157" s="45" t="s">
        <v>7</v>
      </c>
      <c r="M157" s="70"/>
      <c r="N157" s="53"/>
      <c r="O157" s="53"/>
      <c r="P157" s="49"/>
      <c r="Q157" s="53"/>
      <c r="R157" s="53"/>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71">
        <f t="shared" si="9"/>
        <v>3546</v>
      </c>
      <c r="BB157" s="72">
        <f t="shared" si="10"/>
        <v>3546</v>
      </c>
      <c r="BC157" s="52" t="s">
        <v>238</v>
      </c>
      <c r="BD157" s="83">
        <v>4087</v>
      </c>
      <c r="BE157" s="83">
        <f t="shared" si="11"/>
        <v>3134.73</v>
      </c>
      <c r="HF157" s="16">
        <v>2</v>
      </c>
      <c r="HG157" s="16" t="s">
        <v>34</v>
      </c>
      <c r="HH157" s="16" t="s">
        <v>41</v>
      </c>
      <c r="HI157" s="16">
        <v>10</v>
      </c>
      <c r="HJ157" s="16" t="s">
        <v>37</v>
      </c>
    </row>
    <row r="158" spans="1:218" s="15" customFormat="1" ht="111.75" customHeight="1">
      <c r="A158" s="56">
        <v>146</v>
      </c>
      <c r="B158" s="74" t="s">
        <v>278</v>
      </c>
      <c r="C158" s="73" t="s">
        <v>199</v>
      </c>
      <c r="D158" s="76">
        <v>1073.525</v>
      </c>
      <c r="E158" s="77" t="s">
        <v>263</v>
      </c>
      <c r="F158" s="78">
        <v>89.36</v>
      </c>
      <c r="G158" s="53"/>
      <c r="H158" s="43"/>
      <c r="I158" s="42" t="s">
        <v>38</v>
      </c>
      <c r="J158" s="44">
        <v>1</v>
      </c>
      <c r="K158" s="45" t="s">
        <v>59</v>
      </c>
      <c r="L158" s="45" t="s">
        <v>7</v>
      </c>
      <c r="M158" s="70"/>
      <c r="N158" s="53"/>
      <c r="O158" s="53"/>
      <c r="P158" s="49"/>
      <c r="Q158" s="53"/>
      <c r="R158" s="53"/>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71">
        <f t="shared" si="9"/>
        <v>95930.19</v>
      </c>
      <c r="BB158" s="72">
        <f t="shared" si="10"/>
        <v>95930.19</v>
      </c>
      <c r="BC158" s="52" t="s">
        <v>238</v>
      </c>
      <c r="BD158" s="83">
        <v>79</v>
      </c>
      <c r="BE158" s="83">
        <f t="shared" si="11"/>
        <v>84808.48</v>
      </c>
      <c r="HF158" s="16">
        <v>2</v>
      </c>
      <c r="HG158" s="16" t="s">
        <v>34</v>
      </c>
      <c r="HH158" s="16" t="s">
        <v>41</v>
      </c>
      <c r="HI158" s="16">
        <v>10</v>
      </c>
      <c r="HJ158" s="16" t="s">
        <v>37</v>
      </c>
    </row>
    <row r="159" spans="1:218" s="15" customFormat="1" ht="122.25" customHeight="1">
      <c r="A159" s="56">
        <v>147</v>
      </c>
      <c r="B159" s="74" t="s">
        <v>502</v>
      </c>
      <c r="C159" s="73" t="s">
        <v>200</v>
      </c>
      <c r="D159" s="76">
        <v>453.2</v>
      </c>
      <c r="E159" s="77" t="s">
        <v>263</v>
      </c>
      <c r="F159" s="78">
        <v>1158.35</v>
      </c>
      <c r="G159" s="53"/>
      <c r="H159" s="43"/>
      <c r="I159" s="42" t="s">
        <v>38</v>
      </c>
      <c r="J159" s="44">
        <v>1</v>
      </c>
      <c r="K159" s="45" t="s">
        <v>59</v>
      </c>
      <c r="L159" s="45" t="s">
        <v>7</v>
      </c>
      <c r="M159" s="70"/>
      <c r="N159" s="53"/>
      <c r="O159" s="53"/>
      <c r="P159" s="49"/>
      <c r="Q159" s="53"/>
      <c r="R159" s="53"/>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71">
        <f t="shared" si="9"/>
        <v>524964.22</v>
      </c>
      <c r="BB159" s="72">
        <f t="shared" si="10"/>
        <v>524964.22</v>
      </c>
      <c r="BC159" s="52" t="s">
        <v>238</v>
      </c>
      <c r="BD159" s="83">
        <v>1024</v>
      </c>
      <c r="BE159" s="83">
        <f t="shared" si="11"/>
        <v>464076.8</v>
      </c>
      <c r="HF159" s="16">
        <v>2</v>
      </c>
      <c r="HG159" s="16" t="s">
        <v>34</v>
      </c>
      <c r="HH159" s="16" t="s">
        <v>41</v>
      </c>
      <c r="HI159" s="16">
        <v>10</v>
      </c>
      <c r="HJ159" s="16" t="s">
        <v>37</v>
      </c>
    </row>
    <row r="160" spans="1:218" s="15" customFormat="1" ht="122.25" customHeight="1">
      <c r="A160" s="56">
        <v>148</v>
      </c>
      <c r="B160" s="74" t="s">
        <v>503</v>
      </c>
      <c r="C160" s="73" t="s">
        <v>201</v>
      </c>
      <c r="D160" s="76">
        <v>454.02</v>
      </c>
      <c r="E160" s="77" t="s">
        <v>263</v>
      </c>
      <c r="F160" s="78">
        <v>1171.92</v>
      </c>
      <c r="G160" s="53"/>
      <c r="H160" s="43"/>
      <c r="I160" s="42" t="s">
        <v>38</v>
      </c>
      <c r="J160" s="44">
        <v>1</v>
      </c>
      <c r="K160" s="45" t="s">
        <v>59</v>
      </c>
      <c r="L160" s="45" t="s">
        <v>7</v>
      </c>
      <c r="M160" s="70"/>
      <c r="N160" s="53"/>
      <c r="O160" s="53"/>
      <c r="P160" s="49"/>
      <c r="Q160" s="53"/>
      <c r="R160" s="53"/>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71">
        <f t="shared" si="9"/>
        <v>532075.12</v>
      </c>
      <c r="BB160" s="72">
        <f t="shared" si="10"/>
        <v>532075.12</v>
      </c>
      <c r="BC160" s="52" t="s">
        <v>238</v>
      </c>
      <c r="BD160" s="83">
        <v>1036</v>
      </c>
      <c r="BE160" s="83">
        <f t="shared" si="11"/>
        <v>470364.72</v>
      </c>
      <c r="HF160" s="16">
        <v>2</v>
      </c>
      <c r="HG160" s="16" t="s">
        <v>34</v>
      </c>
      <c r="HH160" s="16" t="s">
        <v>41</v>
      </c>
      <c r="HI160" s="16">
        <v>10</v>
      </c>
      <c r="HJ160" s="16" t="s">
        <v>37</v>
      </c>
    </row>
    <row r="161" spans="1:218" s="15" customFormat="1" ht="122.25" customHeight="1">
      <c r="A161" s="56">
        <v>149</v>
      </c>
      <c r="B161" s="74" t="s">
        <v>504</v>
      </c>
      <c r="C161" s="73" t="s">
        <v>202</v>
      </c>
      <c r="D161" s="76">
        <v>454.04</v>
      </c>
      <c r="E161" s="77" t="s">
        <v>263</v>
      </c>
      <c r="F161" s="78">
        <v>1185.5</v>
      </c>
      <c r="G161" s="53"/>
      <c r="H161" s="43"/>
      <c r="I161" s="42" t="s">
        <v>38</v>
      </c>
      <c r="J161" s="44">
        <v>1</v>
      </c>
      <c r="K161" s="45" t="s">
        <v>59</v>
      </c>
      <c r="L161" s="45" t="s">
        <v>7</v>
      </c>
      <c r="M161" s="70"/>
      <c r="N161" s="53"/>
      <c r="O161" s="53"/>
      <c r="P161" s="49"/>
      <c r="Q161" s="53"/>
      <c r="R161" s="53"/>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71">
        <f t="shared" si="9"/>
        <v>538264.42</v>
      </c>
      <c r="BB161" s="72">
        <f t="shared" si="10"/>
        <v>538264.42</v>
      </c>
      <c r="BC161" s="52" t="s">
        <v>238</v>
      </c>
      <c r="BD161" s="83">
        <v>1048</v>
      </c>
      <c r="BE161" s="83">
        <f t="shared" si="11"/>
        <v>475833.92</v>
      </c>
      <c r="HF161" s="16">
        <v>2</v>
      </c>
      <c r="HG161" s="16" t="s">
        <v>34</v>
      </c>
      <c r="HH161" s="16" t="s">
        <v>41</v>
      </c>
      <c r="HI161" s="16">
        <v>10</v>
      </c>
      <c r="HJ161" s="16" t="s">
        <v>37</v>
      </c>
    </row>
    <row r="162" spans="1:218" s="15" customFormat="1" ht="122.25" customHeight="1">
      <c r="A162" s="56">
        <v>150</v>
      </c>
      <c r="B162" s="74" t="s">
        <v>505</v>
      </c>
      <c r="C162" s="73" t="s">
        <v>203</v>
      </c>
      <c r="D162" s="76">
        <v>454.04</v>
      </c>
      <c r="E162" s="77" t="s">
        <v>263</v>
      </c>
      <c r="F162" s="78">
        <v>1199.07</v>
      </c>
      <c r="G162" s="53"/>
      <c r="H162" s="43"/>
      <c r="I162" s="42" t="s">
        <v>38</v>
      </c>
      <c r="J162" s="44">
        <v>1</v>
      </c>
      <c r="K162" s="45" t="s">
        <v>59</v>
      </c>
      <c r="L162" s="45" t="s">
        <v>7</v>
      </c>
      <c r="M162" s="70"/>
      <c r="N162" s="53"/>
      <c r="O162" s="53"/>
      <c r="P162" s="49"/>
      <c r="Q162" s="53"/>
      <c r="R162" s="53"/>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71">
        <f t="shared" si="9"/>
        <v>544425.74</v>
      </c>
      <c r="BB162" s="72">
        <f t="shared" si="10"/>
        <v>544425.74</v>
      </c>
      <c r="BC162" s="52" t="s">
        <v>238</v>
      </c>
      <c r="BD162" s="83">
        <v>1060</v>
      </c>
      <c r="BE162" s="83">
        <f t="shared" si="11"/>
        <v>481282.4</v>
      </c>
      <c r="HF162" s="16">
        <v>2</v>
      </c>
      <c r="HG162" s="16" t="s">
        <v>34</v>
      </c>
      <c r="HH162" s="16" t="s">
        <v>41</v>
      </c>
      <c r="HI162" s="16">
        <v>10</v>
      </c>
      <c r="HJ162" s="16" t="s">
        <v>37</v>
      </c>
    </row>
    <row r="163" spans="1:218" s="15" customFormat="1" ht="122.25" customHeight="1">
      <c r="A163" s="56">
        <v>151</v>
      </c>
      <c r="B163" s="74" t="s">
        <v>506</v>
      </c>
      <c r="C163" s="73" t="s">
        <v>204</v>
      </c>
      <c r="D163" s="76">
        <v>453.92</v>
      </c>
      <c r="E163" s="77" t="s">
        <v>263</v>
      </c>
      <c r="F163" s="78">
        <v>1212.65</v>
      </c>
      <c r="G163" s="53"/>
      <c r="H163" s="43"/>
      <c r="I163" s="42" t="s">
        <v>38</v>
      </c>
      <c r="J163" s="44">
        <v>1</v>
      </c>
      <c r="K163" s="45" t="s">
        <v>59</v>
      </c>
      <c r="L163" s="45" t="s">
        <v>7</v>
      </c>
      <c r="M163" s="70"/>
      <c r="N163" s="53"/>
      <c r="O163" s="53"/>
      <c r="P163" s="49"/>
      <c r="Q163" s="53"/>
      <c r="R163" s="53"/>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71">
        <f t="shared" si="9"/>
        <v>550446.09</v>
      </c>
      <c r="BB163" s="72">
        <f t="shared" si="10"/>
        <v>550446.09</v>
      </c>
      <c r="BC163" s="52" t="s">
        <v>238</v>
      </c>
      <c r="BD163" s="83">
        <v>1072</v>
      </c>
      <c r="BE163" s="83">
        <f t="shared" si="11"/>
        <v>486602.24</v>
      </c>
      <c r="HF163" s="16">
        <v>2</v>
      </c>
      <c r="HG163" s="16" t="s">
        <v>34</v>
      </c>
      <c r="HH163" s="16" t="s">
        <v>41</v>
      </c>
      <c r="HI163" s="16">
        <v>10</v>
      </c>
      <c r="HJ163" s="16" t="s">
        <v>37</v>
      </c>
    </row>
    <row r="164" spans="1:218" s="15" customFormat="1" ht="122.25" customHeight="1">
      <c r="A164" s="56">
        <v>152</v>
      </c>
      <c r="B164" s="74" t="s">
        <v>507</v>
      </c>
      <c r="C164" s="73" t="s">
        <v>205</v>
      </c>
      <c r="D164" s="76">
        <v>454.02</v>
      </c>
      <c r="E164" s="77" t="s">
        <v>263</v>
      </c>
      <c r="F164" s="78">
        <v>1230.75</v>
      </c>
      <c r="G164" s="53"/>
      <c r="H164" s="43"/>
      <c r="I164" s="42" t="s">
        <v>38</v>
      </c>
      <c r="J164" s="44">
        <v>1</v>
      </c>
      <c r="K164" s="45" t="s">
        <v>59</v>
      </c>
      <c r="L164" s="45" t="s">
        <v>7</v>
      </c>
      <c r="M164" s="70"/>
      <c r="N164" s="53"/>
      <c r="O164" s="53"/>
      <c r="P164" s="49"/>
      <c r="Q164" s="53"/>
      <c r="R164" s="53"/>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71">
        <f t="shared" si="9"/>
        <v>558785.12</v>
      </c>
      <c r="BB164" s="72">
        <f t="shared" si="10"/>
        <v>558785.12</v>
      </c>
      <c r="BC164" s="52" t="s">
        <v>238</v>
      </c>
      <c r="BD164" s="83">
        <v>1088</v>
      </c>
      <c r="BE164" s="83">
        <f t="shared" si="11"/>
        <v>493973.76</v>
      </c>
      <c r="HF164" s="16">
        <v>2</v>
      </c>
      <c r="HG164" s="16" t="s">
        <v>34</v>
      </c>
      <c r="HH164" s="16" t="s">
        <v>41</v>
      </c>
      <c r="HI164" s="16">
        <v>10</v>
      </c>
      <c r="HJ164" s="16" t="s">
        <v>37</v>
      </c>
    </row>
    <row r="165" spans="1:218" s="15" customFormat="1" ht="122.25" customHeight="1">
      <c r="A165" s="56">
        <v>153</v>
      </c>
      <c r="B165" s="74" t="s">
        <v>508</v>
      </c>
      <c r="C165" s="73" t="s">
        <v>206</v>
      </c>
      <c r="D165" s="76">
        <v>349.99</v>
      </c>
      <c r="E165" s="77" t="s">
        <v>263</v>
      </c>
      <c r="F165" s="78">
        <v>1248.84</v>
      </c>
      <c r="G165" s="53"/>
      <c r="H165" s="43"/>
      <c r="I165" s="42" t="s">
        <v>38</v>
      </c>
      <c r="J165" s="44">
        <v>1</v>
      </c>
      <c r="K165" s="45" t="s">
        <v>59</v>
      </c>
      <c r="L165" s="45" t="s">
        <v>7</v>
      </c>
      <c r="M165" s="70"/>
      <c r="N165" s="53"/>
      <c r="O165" s="53"/>
      <c r="P165" s="49"/>
      <c r="Q165" s="53"/>
      <c r="R165" s="53"/>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71">
        <f t="shared" si="9"/>
        <v>437081.51</v>
      </c>
      <c r="BB165" s="72">
        <f t="shared" si="10"/>
        <v>437081.51</v>
      </c>
      <c r="BC165" s="52" t="s">
        <v>238</v>
      </c>
      <c r="BD165" s="83">
        <v>1104</v>
      </c>
      <c r="BE165" s="83">
        <f t="shared" si="11"/>
        <v>386388.96</v>
      </c>
      <c r="HF165" s="16">
        <v>2</v>
      </c>
      <c r="HG165" s="16" t="s">
        <v>34</v>
      </c>
      <c r="HH165" s="16" t="s">
        <v>41</v>
      </c>
      <c r="HI165" s="16">
        <v>10</v>
      </c>
      <c r="HJ165" s="16" t="s">
        <v>37</v>
      </c>
    </row>
    <row r="166" spans="1:218" s="15" customFormat="1" ht="122.25" customHeight="1">
      <c r="A166" s="56">
        <v>154</v>
      </c>
      <c r="B166" s="74" t="s">
        <v>509</v>
      </c>
      <c r="C166" s="73" t="s">
        <v>207</v>
      </c>
      <c r="D166" s="76">
        <v>320.02</v>
      </c>
      <c r="E166" s="77" t="s">
        <v>263</v>
      </c>
      <c r="F166" s="78">
        <v>1266.94</v>
      </c>
      <c r="G166" s="53"/>
      <c r="H166" s="43"/>
      <c r="I166" s="42" t="s">
        <v>38</v>
      </c>
      <c r="J166" s="44">
        <v>1</v>
      </c>
      <c r="K166" s="45" t="s">
        <v>59</v>
      </c>
      <c r="L166" s="45" t="s">
        <v>7</v>
      </c>
      <c r="M166" s="70"/>
      <c r="N166" s="53"/>
      <c r="O166" s="53"/>
      <c r="P166" s="49"/>
      <c r="Q166" s="53"/>
      <c r="R166" s="53"/>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71">
        <f t="shared" si="9"/>
        <v>405446.14</v>
      </c>
      <c r="BB166" s="72">
        <f t="shared" si="10"/>
        <v>405446.14</v>
      </c>
      <c r="BC166" s="52" t="s">
        <v>238</v>
      </c>
      <c r="BD166" s="83">
        <v>1120</v>
      </c>
      <c r="BE166" s="83">
        <f t="shared" si="11"/>
        <v>358422.4</v>
      </c>
      <c r="HF166" s="16">
        <v>2</v>
      </c>
      <c r="HG166" s="16" t="s">
        <v>34</v>
      </c>
      <c r="HH166" s="16" t="s">
        <v>41</v>
      </c>
      <c r="HI166" s="16">
        <v>10</v>
      </c>
      <c r="HJ166" s="16" t="s">
        <v>37</v>
      </c>
    </row>
    <row r="167" spans="1:218" s="15" customFormat="1" ht="122.25" customHeight="1">
      <c r="A167" s="56">
        <v>155</v>
      </c>
      <c r="B167" s="74" t="s">
        <v>510</v>
      </c>
      <c r="C167" s="73" t="s">
        <v>208</v>
      </c>
      <c r="D167" s="76">
        <v>320.02</v>
      </c>
      <c r="E167" s="77" t="s">
        <v>263</v>
      </c>
      <c r="F167" s="78">
        <v>1285.04</v>
      </c>
      <c r="G167" s="53"/>
      <c r="H167" s="43"/>
      <c r="I167" s="42" t="s">
        <v>38</v>
      </c>
      <c r="J167" s="44">
        <v>1</v>
      </c>
      <c r="K167" s="45" t="s">
        <v>59</v>
      </c>
      <c r="L167" s="45" t="s">
        <v>7</v>
      </c>
      <c r="M167" s="70"/>
      <c r="N167" s="53"/>
      <c r="O167" s="53"/>
      <c r="P167" s="49"/>
      <c r="Q167" s="53"/>
      <c r="R167" s="53"/>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71">
        <f t="shared" si="9"/>
        <v>411238.5</v>
      </c>
      <c r="BB167" s="72">
        <f t="shared" si="10"/>
        <v>411238.5</v>
      </c>
      <c r="BC167" s="52" t="s">
        <v>238</v>
      </c>
      <c r="BD167" s="83">
        <v>1136</v>
      </c>
      <c r="BE167" s="83">
        <f t="shared" si="11"/>
        <v>363542.72</v>
      </c>
      <c r="HF167" s="16">
        <v>2</v>
      </c>
      <c r="HG167" s="16" t="s">
        <v>34</v>
      </c>
      <c r="HH167" s="16" t="s">
        <v>41</v>
      </c>
      <c r="HI167" s="16">
        <v>10</v>
      </c>
      <c r="HJ167" s="16" t="s">
        <v>37</v>
      </c>
    </row>
    <row r="168" spans="1:218" s="15" customFormat="1" ht="122.25" customHeight="1">
      <c r="A168" s="56">
        <v>156</v>
      </c>
      <c r="B168" s="74" t="s">
        <v>511</v>
      </c>
      <c r="C168" s="73" t="s">
        <v>209</v>
      </c>
      <c r="D168" s="76">
        <v>320.02</v>
      </c>
      <c r="E168" s="77" t="s">
        <v>263</v>
      </c>
      <c r="F168" s="78">
        <v>1303.14</v>
      </c>
      <c r="G168" s="53"/>
      <c r="H168" s="43"/>
      <c r="I168" s="42" t="s">
        <v>38</v>
      </c>
      <c r="J168" s="44">
        <v>1</v>
      </c>
      <c r="K168" s="45" t="s">
        <v>59</v>
      </c>
      <c r="L168" s="45" t="s">
        <v>7</v>
      </c>
      <c r="M168" s="70"/>
      <c r="N168" s="53"/>
      <c r="O168" s="53"/>
      <c r="P168" s="49"/>
      <c r="Q168" s="53"/>
      <c r="R168" s="53"/>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71">
        <f t="shared" si="9"/>
        <v>417030.86</v>
      </c>
      <c r="BB168" s="72">
        <f t="shared" si="10"/>
        <v>417030.86</v>
      </c>
      <c r="BC168" s="52" t="s">
        <v>238</v>
      </c>
      <c r="BD168" s="83">
        <v>1152</v>
      </c>
      <c r="BE168" s="83">
        <f t="shared" si="11"/>
        <v>368663.04</v>
      </c>
      <c r="HF168" s="16">
        <v>2</v>
      </c>
      <c r="HG168" s="16" t="s">
        <v>34</v>
      </c>
      <c r="HH168" s="16" t="s">
        <v>41</v>
      </c>
      <c r="HI168" s="16">
        <v>10</v>
      </c>
      <c r="HJ168" s="16" t="s">
        <v>37</v>
      </c>
    </row>
    <row r="169" spans="1:218" s="15" customFormat="1" ht="122.25" customHeight="1">
      <c r="A169" s="56">
        <v>157</v>
      </c>
      <c r="B169" s="74" t="s">
        <v>512</v>
      </c>
      <c r="C169" s="73" t="s">
        <v>210</v>
      </c>
      <c r="D169" s="76">
        <v>320.02</v>
      </c>
      <c r="E169" s="77" t="s">
        <v>263</v>
      </c>
      <c r="F169" s="78">
        <v>1321.24</v>
      </c>
      <c r="G169" s="53"/>
      <c r="H169" s="43"/>
      <c r="I169" s="42" t="s">
        <v>38</v>
      </c>
      <c r="J169" s="44">
        <v>1</v>
      </c>
      <c r="K169" s="45" t="s">
        <v>59</v>
      </c>
      <c r="L169" s="45" t="s">
        <v>7</v>
      </c>
      <c r="M169" s="70"/>
      <c r="N169" s="53"/>
      <c r="O169" s="53"/>
      <c r="P169" s="49"/>
      <c r="Q169" s="53"/>
      <c r="R169" s="53"/>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71">
        <f t="shared" si="9"/>
        <v>422823.22</v>
      </c>
      <c r="BB169" s="72">
        <f t="shared" si="10"/>
        <v>422823.22</v>
      </c>
      <c r="BC169" s="52" t="s">
        <v>238</v>
      </c>
      <c r="BD169" s="83">
        <v>1168</v>
      </c>
      <c r="BE169" s="83">
        <f t="shared" si="11"/>
        <v>373783.36</v>
      </c>
      <c r="HF169" s="16">
        <v>2</v>
      </c>
      <c r="HG169" s="16" t="s">
        <v>34</v>
      </c>
      <c r="HH169" s="16" t="s">
        <v>41</v>
      </c>
      <c r="HI169" s="16">
        <v>10</v>
      </c>
      <c r="HJ169" s="16" t="s">
        <v>37</v>
      </c>
    </row>
    <row r="170" spans="1:218" s="15" customFormat="1" ht="122.25" customHeight="1">
      <c r="A170" s="56">
        <v>158</v>
      </c>
      <c r="B170" s="74" t="s">
        <v>513</v>
      </c>
      <c r="C170" s="73" t="s">
        <v>211</v>
      </c>
      <c r="D170" s="76">
        <v>55.8</v>
      </c>
      <c r="E170" s="77" t="s">
        <v>263</v>
      </c>
      <c r="F170" s="78">
        <v>1339.34</v>
      </c>
      <c r="G170" s="53"/>
      <c r="H170" s="43"/>
      <c r="I170" s="42" t="s">
        <v>38</v>
      </c>
      <c r="J170" s="44">
        <v>1</v>
      </c>
      <c r="K170" s="45" t="s">
        <v>59</v>
      </c>
      <c r="L170" s="45" t="s">
        <v>7</v>
      </c>
      <c r="M170" s="70"/>
      <c r="N170" s="53"/>
      <c r="O170" s="53"/>
      <c r="P170" s="49"/>
      <c r="Q170" s="53"/>
      <c r="R170" s="53"/>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71">
        <f t="shared" si="9"/>
        <v>74735.17</v>
      </c>
      <c r="BB170" s="72">
        <f t="shared" si="10"/>
        <v>74735.17</v>
      </c>
      <c r="BC170" s="52" t="s">
        <v>238</v>
      </c>
      <c r="BD170" s="83">
        <v>1184</v>
      </c>
      <c r="BE170" s="83">
        <f t="shared" si="11"/>
        <v>66067.2</v>
      </c>
      <c r="HF170" s="16">
        <v>2</v>
      </c>
      <c r="HG170" s="16" t="s">
        <v>34</v>
      </c>
      <c r="HH170" s="16" t="s">
        <v>41</v>
      </c>
      <c r="HI170" s="16">
        <v>10</v>
      </c>
      <c r="HJ170" s="16" t="s">
        <v>37</v>
      </c>
    </row>
    <row r="171" spans="1:218" s="15" customFormat="1" ht="33.75" customHeight="1">
      <c r="A171" s="56">
        <v>159</v>
      </c>
      <c r="B171" s="74" t="s">
        <v>514</v>
      </c>
      <c r="C171" s="73" t="s">
        <v>212</v>
      </c>
      <c r="D171" s="76">
        <v>1612.38</v>
      </c>
      <c r="E171" s="77" t="s">
        <v>516</v>
      </c>
      <c r="F171" s="78">
        <v>253.39</v>
      </c>
      <c r="G171" s="53"/>
      <c r="H171" s="43"/>
      <c r="I171" s="42" t="s">
        <v>38</v>
      </c>
      <c r="J171" s="44">
        <v>1</v>
      </c>
      <c r="K171" s="45" t="s">
        <v>59</v>
      </c>
      <c r="L171" s="45" t="s">
        <v>7</v>
      </c>
      <c r="M171" s="70"/>
      <c r="N171" s="53"/>
      <c r="O171" s="53"/>
      <c r="P171" s="49"/>
      <c r="Q171" s="53"/>
      <c r="R171" s="53"/>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71">
        <f t="shared" si="9"/>
        <v>408560.97</v>
      </c>
      <c r="BB171" s="72">
        <f t="shared" si="10"/>
        <v>408560.97</v>
      </c>
      <c r="BC171" s="52" t="s">
        <v>238</v>
      </c>
      <c r="BD171" s="83">
        <v>224</v>
      </c>
      <c r="BE171" s="83">
        <f t="shared" si="11"/>
        <v>361173.12</v>
      </c>
      <c r="HF171" s="16">
        <v>2</v>
      </c>
      <c r="HG171" s="16" t="s">
        <v>34</v>
      </c>
      <c r="HH171" s="16" t="s">
        <v>41</v>
      </c>
      <c r="HI171" s="16">
        <v>10</v>
      </c>
      <c r="HJ171" s="16" t="s">
        <v>37</v>
      </c>
    </row>
    <row r="172" spans="1:218" s="15" customFormat="1" ht="36.75" customHeight="1">
      <c r="A172" s="56">
        <v>160</v>
      </c>
      <c r="B172" s="74" t="s">
        <v>515</v>
      </c>
      <c r="C172" s="73" t="s">
        <v>213</v>
      </c>
      <c r="D172" s="76">
        <v>741.695</v>
      </c>
      <c r="E172" s="77" t="s">
        <v>263</v>
      </c>
      <c r="F172" s="78">
        <v>236.42</v>
      </c>
      <c r="G172" s="53"/>
      <c r="H172" s="43"/>
      <c r="I172" s="42" t="s">
        <v>38</v>
      </c>
      <c r="J172" s="44">
        <v>1</v>
      </c>
      <c r="K172" s="45" t="s">
        <v>59</v>
      </c>
      <c r="L172" s="45" t="s">
        <v>7</v>
      </c>
      <c r="M172" s="70"/>
      <c r="N172" s="53"/>
      <c r="O172" s="53"/>
      <c r="P172" s="49"/>
      <c r="Q172" s="53"/>
      <c r="R172" s="53"/>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71">
        <f t="shared" si="9"/>
        <v>175351.53</v>
      </c>
      <c r="BB172" s="72">
        <f t="shared" si="10"/>
        <v>175351.53</v>
      </c>
      <c r="BC172" s="52" t="s">
        <v>238</v>
      </c>
      <c r="BD172" s="83">
        <v>209</v>
      </c>
      <c r="BE172" s="83">
        <f t="shared" si="11"/>
        <v>155014.26</v>
      </c>
      <c r="HF172" s="16">
        <v>2</v>
      </c>
      <c r="HG172" s="16" t="s">
        <v>34</v>
      </c>
      <c r="HH172" s="16" t="s">
        <v>41</v>
      </c>
      <c r="HI172" s="16">
        <v>10</v>
      </c>
      <c r="HJ172" s="16" t="s">
        <v>37</v>
      </c>
    </row>
    <row r="173" spans="1:218" s="15" customFormat="1" ht="182.25" customHeight="1">
      <c r="A173" s="56">
        <v>161</v>
      </c>
      <c r="B173" s="74" t="s">
        <v>517</v>
      </c>
      <c r="C173" s="73" t="s">
        <v>214</v>
      </c>
      <c r="D173" s="76">
        <v>76.496</v>
      </c>
      <c r="E173" s="77" t="s">
        <v>263</v>
      </c>
      <c r="F173" s="78">
        <v>1312.19</v>
      </c>
      <c r="G173" s="53"/>
      <c r="H173" s="43"/>
      <c r="I173" s="42" t="s">
        <v>38</v>
      </c>
      <c r="J173" s="44">
        <v>1</v>
      </c>
      <c r="K173" s="45" t="s">
        <v>59</v>
      </c>
      <c r="L173" s="45" t="s">
        <v>7</v>
      </c>
      <c r="M173" s="70"/>
      <c r="N173" s="53"/>
      <c r="O173" s="53"/>
      <c r="P173" s="49"/>
      <c r="Q173" s="53"/>
      <c r="R173" s="53"/>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71">
        <f t="shared" si="9"/>
        <v>100377.29</v>
      </c>
      <c r="BB173" s="72">
        <f t="shared" si="10"/>
        <v>100377.29</v>
      </c>
      <c r="BC173" s="52" t="s">
        <v>238</v>
      </c>
      <c r="BD173" s="83">
        <v>1160</v>
      </c>
      <c r="BE173" s="83">
        <f t="shared" si="11"/>
        <v>88735.36</v>
      </c>
      <c r="HF173" s="16">
        <v>2</v>
      </c>
      <c r="HG173" s="16" t="s">
        <v>34</v>
      </c>
      <c r="HH173" s="16" t="s">
        <v>41</v>
      </c>
      <c r="HI173" s="16">
        <v>10</v>
      </c>
      <c r="HJ173" s="16" t="s">
        <v>37</v>
      </c>
    </row>
    <row r="174" spans="1:218" s="15" customFormat="1" ht="182.25" customHeight="1">
      <c r="A174" s="56">
        <v>162</v>
      </c>
      <c r="B174" s="74" t="s">
        <v>518</v>
      </c>
      <c r="C174" s="73" t="s">
        <v>215</v>
      </c>
      <c r="D174" s="76">
        <v>76.562</v>
      </c>
      <c r="E174" s="77" t="s">
        <v>263</v>
      </c>
      <c r="F174" s="78">
        <v>1325.77</v>
      </c>
      <c r="G174" s="53"/>
      <c r="H174" s="43"/>
      <c r="I174" s="42" t="s">
        <v>38</v>
      </c>
      <c r="J174" s="44">
        <v>1</v>
      </c>
      <c r="K174" s="45" t="s">
        <v>59</v>
      </c>
      <c r="L174" s="45" t="s">
        <v>7</v>
      </c>
      <c r="M174" s="70"/>
      <c r="N174" s="53"/>
      <c r="O174" s="53"/>
      <c r="P174" s="49"/>
      <c r="Q174" s="53"/>
      <c r="R174" s="53"/>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71">
        <f t="shared" si="9"/>
        <v>101503.6</v>
      </c>
      <c r="BB174" s="72">
        <f t="shared" si="10"/>
        <v>101503.6</v>
      </c>
      <c r="BC174" s="52" t="s">
        <v>238</v>
      </c>
      <c r="BD174" s="83">
        <v>1172</v>
      </c>
      <c r="BE174" s="83">
        <f t="shared" si="11"/>
        <v>89730.66</v>
      </c>
      <c r="HF174" s="16">
        <v>2</v>
      </c>
      <c r="HG174" s="16" t="s">
        <v>34</v>
      </c>
      <c r="HH174" s="16" t="s">
        <v>41</v>
      </c>
      <c r="HI174" s="16">
        <v>10</v>
      </c>
      <c r="HJ174" s="16" t="s">
        <v>37</v>
      </c>
    </row>
    <row r="175" spans="1:218" s="15" customFormat="1" ht="182.25" customHeight="1">
      <c r="A175" s="56">
        <v>163</v>
      </c>
      <c r="B175" s="74" t="s">
        <v>519</v>
      </c>
      <c r="C175" s="73" t="s">
        <v>216</v>
      </c>
      <c r="D175" s="76">
        <v>76.563</v>
      </c>
      <c r="E175" s="77" t="s">
        <v>263</v>
      </c>
      <c r="F175" s="78">
        <v>1339.34</v>
      </c>
      <c r="G175" s="53"/>
      <c r="H175" s="43"/>
      <c r="I175" s="42" t="s">
        <v>38</v>
      </c>
      <c r="J175" s="44">
        <v>1</v>
      </c>
      <c r="K175" s="45" t="s">
        <v>59</v>
      </c>
      <c r="L175" s="45" t="s">
        <v>7</v>
      </c>
      <c r="M175" s="70"/>
      <c r="N175" s="53"/>
      <c r="O175" s="53"/>
      <c r="P175" s="49"/>
      <c r="Q175" s="53"/>
      <c r="R175" s="53"/>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71">
        <f t="shared" si="9"/>
        <v>102543.89</v>
      </c>
      <c r="BB175" s="72">
        <f t="shared" si="10"/>
        <v>102543.89</v>
      </c>
      <c r="BC175" s="52" t="s">
        <v>238</v>
      </c>
      <c r="BD175" s="83">
        <v>1184</v>
      </c>
      <c r="BE175" s="83">
        <f t="shared" si="11"/>
        <v>90650.59</v>
      </c>
      <c r="HF175" s="16">
        <v>2</v>
      </c>
      <c r="HG175" s="16" t="s">
        <v>34</v>
      </c>
      <c r="HH175" s="16" t="s">
        <v>41</v>
      </c>
      <c r="HI175" s="16">
        <v>10</v>
      </c>
      <c r="HJ175" s="16" t="s">
        <v>37</v>
      </c>
    </row>
    <row r="176" spans="1:218" s="15" customFormat="1" ht="182.25" customHeight="1">
      <c r="A176" s="56">
        <v>164</v>
      </c>
      <c r="B176" s="74" t="s">
        <v>520</v>
      </c>
      <c r="C176" s="73" t="s">
        <v>217</v>
      </c>
      <c r="D176" s="76">
        <v>76.563</v>
      </c>
      <c r="E176" s="77" t="s">
        <v>263</v>
      </c>
      <c r="F176" s="78">
        <v>1352.92</v>
      </c>
      <c r="G176" s="53"/>
      <c r="H176" s="43"/>
      <c r="I176" s="42" t="s">
        <v>38</v>
      </c>
      <c r="J176" s="44">
        <v>1</v>
      </c>
      <c r="K176" s="45" t="s">
        <v>59</v>
      </c>
      <c r="L176" s="45" t="s">
        <v>7</v>
      </c>
      <c r="M176" s="70"/>
      <c r="N176" s="53"/>
      <c r="O176" s="53"/>
      <c r="P176" s="49"/>
      <c r="Q176" s="53"/>
      <c r="R176" s="53"/>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71">
        <f t="shared" si="9"/>
        <v>103583.61</v>
      </c>
      <c r="BB176" s="72">
        <f t="shared" si="10"/>
        <v>103583.61</v>
      </c>
      <c r="BC176" s="52" t="s">
        <v>238</v>
      </c>
      <c r="BD176" s="83">
        <v>1196</v>
      </c>
      <c r="BE176" s="83">
        <f t="shared" si="11"/>
        <v>91569.35</v>
      </c>
      <c r="HF176" s="16">
        <v>2</v>
      </c>
      <c r="HG176" s="16" t="s">
        <v>34</v>
      </c>
      <c r="HH176" s="16" t="s">
        <v>41</v>
      </c>
      <c r="HI176" s="16">
        <v>10</v>
      </c>
      <c r="HJ176" s="16" t="s">
        <v>37</v>
      </c>
    </row>
    <row r="177" spans="1:218" s="15" customFormat="1" ht="182.25" customHeight="1">
      <c r="A177" s="56">
        <v>165</v>
      </c>
      <c r="B177" s="74" t="s">
        <v>521</v>
      </c>
      <c r="C177" s="73" t="s">
        <v>218</v>
      </c>
      <c r="D177" s="76">
        <v>76.553</v>
      </c>
      <c r="E177" s="77" t="s">
        <v>263</v>
      </c>
      <c r="F177" s="78">
        <v>1366.49</v>
      </c>
      <c r="G177" s="53"/>
      <c r="H177" s="43"/>
      <c r="I177" s="42" t="s">
        <v>38</v>
      </c>
      <c r="J177" s="44">
        <v>1</v>
      </c>
      <c r="K177" s="45" t="s">
        <v>59</v>
      </c>
      <c r="L177" s="45" t="s">
        <v>7</v>
      </c>
      <c r="M177" s="70"/>
      <c r="N177" s="53"/>
      <c r="O177" s="53"/>
      <c r="P177" s="49"/>
      <c r="Q177" s="53"/>
      <c r="R177" s="53"/>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71">
        <f t="shared" si="9"/>
        <v>104608.91</v>
      </c>
      <c r="BB177" s="72">
        <f t="shared" si="10"/>
        <v>104608.91</v>
      </c>
      <c r="BC177" s="52" t="s">
        <v>238</v>
      </c>
      <c r="BD177" s="83">
        <v>1208</v>
      </c>
      <c r="BE177" s="83">
        <f t="shared" si="11"/>
        <v>92476.02</v>
      </c>
      <c r="HF177" s="16">
        <v>2</v>
      </c>
      <c r="HG177" s="16" t="s">
        <v>34</v>
      </c>
      <c r="HH177" s="16" t="s">
        <v>41</v>
      </c>
      <c r="HI177" s="16">
        <v>10</v>
      </c>
      <c r="HJ177" s="16" t="s">
        <v>37</v>
      </c>
    </row>
    <row r="178" spans="1:218" s="15" customFormat="1" ht="182.25" customHeight="1">
      <c r="A178" s="56">
        <v>166</v>
      </c>
      <c r="B178" s="74" t="s">
        <v>522</v>
      </c>
      <c r="C178" s="73" t="s">
        <v>219</v>
      </c>
      <c r="D178" s="76">
        <v>76.561</v>
      </c>
      <c r="E178" s="77" t="s">
        <v>263</v>
      </c>
      <c r="F178" s="78">
        <v>1384.59</v>
      </c>
      <c r="G178" s="53"/>
      <c r="H178" s="43"/>
      <c r="I178" s="42" t="s">
        <v>38</v>
      </c>
      <c r="J178" s="44">
        <v>1</v>
      </c>
      <c r="K178" s="45" t="s">
        <v>59</v>
      </c>
      <c r="L178" s="45" t="s">
        <v>7</v>
      </c>
      <c r="M178" s="70"/>
      <c r="N178" s="53"/>
      <c r="O178" s="53"/>
      <c r="P178" s="49"/>
      <c r="Q178" s="53"/>
      <c r="R178" s="53"/>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71">
        <f t="shared" si="9"/>
        <v>106005.59</v>
      </c>
      <c r="BB178" s="72">
        <f t="shared" si="10"/>
        <v>106005.59</v>
      </c>
      <c r="BC178" s="52" t="s">
        <v>238</v>
      </c>
      <c r="BD178" s="83">
        <v>1224</v>
      </c>
      <c r="BE178" s="83">
        <f t="shared" si="11"/>
        <v>93710.66</v>
      </c>
      <c r="HF178" s="16">
        <v>2</v>
      </c>
      <c r="HG178" s="16" t="s">
        <v>34</v>
      </c>
      <c r="HH178" s="16" t="s">
        <v>41</v>
      </c>
      <c r="HI178" s="16">
        <v>10</v>
      </c>
      <c r="HJ178" s="16" t="s">
        <v>37</v>
      </c>
    </row>
    <row r="179" spans="1:218" s="15" customFormat="1" ht="182.25" customHeight="1">
      <c r="A179" s="56">
        <v>167</v>
      </c>
      <c r="B179" s="74" t="s">
        <v>523</v>
      </c>
      <c r="C179" s="73" t="s">
        <v>220</v>
      </c>
      <c r="D179" s="76">
        <v>61.299</v>
      </c>
      <c r="E179" s="77" t="s">
        <v>263</v>
      </c>
      <c r="F179" s="78">
        <v>1402.69</v>
      </c>
      <c r="G179" s="53"/>
      <c r="H179" s="43"/>
      <c r="I179" s="42" t="s">
        <v>38</v>
      </c>
      <c r="J179" s="44">
        <v>1</v>
      </c>
      <c r="K179" s="45" t="s">
        <v>59</v>
      </c>
      <c r="L179" s="45" t="s">
        <v>7</v>
      </c>
      <c r="M179" s="70"/>
      <c r="N179" s="53"/>
      <c r="O179" s="53"/>
      <c r="P179" s="49"/>
      <c r="Q179" s="53"/>
      <c r="R179" s="53"/>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71">
        <f t="shared" si="9"/>
        <v>85983.49</v>
      </c>
      <c r="BB179" s="72">
        <f t="shared" si="10"/>
        <v>85983.49</v>
      </c>
      <c r="BC179" s="52" t="s">
        <v>238</v>
      </c>
      <c r="BD179" s="83">
        <v>1240</v>
      </c>
      <c r="BE179" s="83">
        <f t="shared" si="11"/>
        <v>76010.76</v>
      </c>
      <c r="HF179" s="16">
        <v>2</v>
      </c>
      <c r="HG179" s="16" t="s">
        <v>34</v>
      </c>
      <c r="HH179" s="16" t="s">
        <v>41</v>
      </c>
      <c r="HI179" s="16">
        <v>10</v>
      </c>
      <c r="HJ179" s="16" t="s">
        <v>37</v>
      </c>
    </row>
    <row r="180" spans="1:218" s="15" customFormat="1" ht="182.25" customHeight="1">
      <c r="A180" s="56">
        <v>168</v>
      </c>
      <c r="B180" s="74" t="s">
        <v>524</v>
      </c>
      <c r="C180" s="73" t="s">
        <v>221</v>
      </c>
      <c r="D180" s="76">
        <v>58.901</v>
      </c>
      <c r="E180" s="77" t="s">
        <v>263</v>
      </c>
      <c r="F180" s="78">
        <v>1420.79</v>
      </c>
      <c r="G180" s="53"/>
      <c r="H180" s="43"/>
      <c r="I180" s="42" t="s">
        <v>38</v>
      </c>
      <c r="J180" s="44">
        <v>1</v>
      </c>
      <c r="K180" s="45" t="s">
        <v>59</v>
      </c>
      <c r="L180" s="45" t="s">
        <v>7</v>
      </c>
      <c r="M180" s="70"/>
      <c r="N180" s="53"/>
      <c r="O180" s="53"/>
      <c r="P180" s="49"/>
      <c r="Q180" s="53"/>
      <c r="R180" s="53"/>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c r="AU180" s="49"/>
      <c r="AV180" s="49"/>
      <c r="AW180" s="49"/>
      <c r="AX180" s="49"/>
      <c r="AY180" s="49"/>
      <c r="AZ180" s="49"/>
      <c r="BA180" s="71">
        <f t="shared" si="9"/>
        <v>83685.95</v>
      </c>
      <c r="BB180" s="72">
        <f t="shared" si="10"/>
        <v>83685.95</v>
      </c>
      <c r="BC180" s="52" t="s">
        <v>238</v>
      </c>
      <c r="BD180" s="83">
        <v>1256</v>
      </c>
      <c r="BE180" s="83">
        <f t="shared" si="11"/>
        <v>73979.66</v>
      </c>
      <c r="HF180" s="16">
        <v>2</v>
      </c>
      <c r="HG180" s="16" t="s">
        <v>34</v>
      </c>
      <c r="HH180" s="16" t="s">
        <v>41</v>
      </c>
      <c r="HI180" s="16">
        <v>10</v>
      </c>
      <c r="HJ180" s="16" t="s">
        <v>37</v>
      </c>
    </row>
    <row r="181" spans="1:218" s="15" customFormat="1" ht="182.25" customHeight="1">
      <c r="A181" s="56">
        <v>169</v>
      </c>
      <c r="B181" s="74" t="s">
        <v>525</v>
      </c>
      <c r="C181" s="73" t="s">
        <v>222</v>
      </c>
      <c r="D181" s="76">
        <v>58.901</v>
      </c>
      <c r="E181" s="77" t="s">
        <v>263</v>
      </c>
      <c r="F181" s="78">
        <v>1438.89</v>
      </c>
      <c r="G181" s="53"/>
      <c r="H181" s="43"/>
      <c r="I181" s="42" t="s">
        <v>38</v>
      </c>
      <c r="J181" s="44">
        <v>1</v>
      </c>
      <c r="K181" s="45" t="s">
        <v>59</v>
      </c>
      <c r="L181" s="45" t="s">
        <v>7</v>
      </c>
      <c r="M181" s="70"/>
      <c r="N181" s="53"/>
      <c r="O181" s="53"/>
      <c r="P181" s="49"/>
      <c r="Q181" s="53"/>
      <c r="R181" s="53"/>
      <c r="S181" s="49"/>
      <c r="T181" s="49"/>
      <c r="U181" s="49"/>
      <c r="V181" s="49"/>
      <c r="W181" s="49"/>
      <c r="X181" s="49"/>
      <c r="Y181" s="49"/>
      <c r="Z181" s="49"/>
      <c r="AA181" s="49"/>
      <c r="AB181" s="49"/>
      <c r="AC181" s="49"/>
      <c r="AD181" s="49"/>
      <c r="AE181" s="49"/>
      <c r="AF181" s="49"/>
      <c r="AG181" s="49"/>
      <c r="AH181" s="49"/>
      <c r="AI181" s="49"/>
      <c r="AJ181" s="49"/>
      <c r="AK181" s="49"/>
      <c r="AL181" s="49"/>
      <c r="AM181" s="49"/>
      <c r="AN181" s="49"/>
      <c r="AO181" s="49"/>
      <c r="AP181" s="49"/>
      <c r="AQ181" s="49"/>
      <c r="AR181" s="49"/>
      <c r="AS181" s="49"/>
      <c r="AT181" s="49"/>
      <c r="AU181" s="49"/>
      <c r="AV181" s="49"/>
      <c r="AW181" s="49"/>
      <c r="AX181" s="49"/>
      <c r="AY181" s="49"/>
      <c r="AZ181" s="49"/>
      <c r="BA181" s="71">
        <f t="shared" si="9"/>
        <v>84752.06</v>
      </c>
      <c r="BB181" s="72">
        <f t="shared" si="10"/>
        <v>84752.06</v>
      </c>
      <c r="BC181" s="52" t="s">
        <v>238</v>
      </c>
      <c r="BD181" s="83">
        <v>1272</v>
      </c>
      <c r="BE181" s="83">
        <f t="shared" si="11"/>
        <v>74922.07</v>
      </c>
      <c r="HF181" s="16">
        <v>2</v>
      </c>
      <c r="HG181" s="16" t="s">
        <v>34</v>
      </c>
      <c r="HH181" s="16" t="s">
        <v>41</v>
      </c>
      <c r="HI181" s="16">
        <v>10</v>
      </c>
      <c r="HJ181" s="16" t="s">
        <v>37</v>
      </c>
    </row>
    <row r="182" spans="1:218" s="15" customFormat="1" ht="182.25" customHeight="1">
      <c r="A182" s="56">
        <v>170</v>
      </c>
      <c r="B182" s="74" t="s">
        <v>526</v>
      </c>
      <c r="C182" s="73" t="s">
        <v>223</v>
      </c>
      <c r="D182" s="76">
        <v>58.901</v>
      </c>
      <c r="E182" s="77" t="s">
        <v>263</v>
      </c>
      <c r="F182" s="78">
        <v>1456.99</v>
      </c>
      <c r="G182" s="53"/>
      <c r="H182" s="43"/>
      <c r="I182" s="42" t="s">
        <v>38</v>
      </c>
      <c r="J182" s="44">
        <v>1</v>
      </c>
      <c r="K182" s="45" t="s">
        <v>59</v>
      </c>
      <c r="L182" s="45" t="s">
        <v>7</v>
      </c>
      <c r="M182" s="70"/>
      <c r="N182" s="53"/>
      <c r="O182" s="53"/>
      <c r="P182" s="49"/>
      <c r="Q182" s="53"/>
      <c r="R182" s="53"/>
      <c r="S182" s="49"/>
      <c r="T182" s="49"/>
      <c r="U182" s="49"/>
      <c r="V182" s="49"/>
      <c r="W182" s="49"/>
      <c r="X182" s="49"/>
      <c r="Y182" s="49"/>
      <c r="Z182" s="49"/>
      <c r="AA182" s="49"/>
      <c r="AB182" s="49"/>
      <c r="AC182" s="49"/>
      <c r="AD182" s="49"/>
      <c r="AE182" s="49"/>
      <c r="AF182" s="49"/>
      <c r="AG182" s="49"/>
      <c r="AH182" s="49"/>
      <c r="AI182" s="49"/>
      <c r="AJ182" s="49"/>
      <c r="AK182" s="49"/>
      <c r="AL182" s="49"/>
      <c r="AM182" s="49"/>
      <c r="AN182" s="49"/>
      <c r="AO182" s="49"/>
      <c r="AP182" s="49"/>
      <c r="AQ182" s="49"/>
      <c r="AR182" s="49"/>
      <c r="AS182" s="49"/>
      <c r="AT182" s="49"/>
      <c r="AU182" s="49"/>
      <c r="AV182" s="49"/>
      <c r="AW182" s="49"/>
      <c r="AX182" s="49"/>
      <c r="AY182" s="49"/>
      <c r="AZ182" s="49"/>
      <c r="BA182" s="71">
        <f t="shared" si="9"/>
        <v>85818.17</v>
      </c>
      <c r="BB182" s="72">
        <f t="shared" si="10"/>
        <v>85818.17</v>
      </c>
      <c r="BC182" s="52" t="s">
        <v>238</v>
      </c>
      <c r="BD182" s="83">
        <v>1288</v>
      </c>
      <c r="BE182" s="83">
        <f t="shared" si="11"/>
        <v>75864.49</v>
      </c>
      <c r="HF182" s="16">
        <v>2</v>
      </c>
      <c r="HG182" s="16" t="s">
        <v>34</v>
      </c>
      <c r="HH182" s="16" t="s">
        <v>41</v>
      </c>
      <c r="HI182" s="16">
        <v>10</v>
      </c>
      <c r="HJ182" s="16" t="s">
        <v>37</v>
      </c>
    </row>
    <row r="183" spans="1:218" s="15" customFormat="1" ht="182.25" customHeight="1">
      <c r="A183" s="56">
        <v>171</v>
      </c>
      <c r="B183" s="74" t="s">
        <v>527</v>
      </c>
      <c r="C183" s="73" t="s">
        <v>224</v>
      </c>
      <c r="D183" s="76">
        <v>58.901</v>
      </c>
      <c r="E183" s="77" t="s">
        <v>263</v>
      </c>
      <c r="F183" s="78">
        <v>1475.08</v>
      </c>
      <c r="G183" s="53"/>
      <c r="H183" s="43"/>
      <c r="I183" s="42" t="s">
        <v>38</v>
      </c>
      <c r="J183" s="44">
        <v>1</v>
      </c>
      <c r="K183" s="45" t="s">
        <v>59</v>
      </c>
      <c r="L183" s="45" t="s">
        <v>7</v>
      </c>
      <c r="M183" s="70"/>
      <c r="N183" s="53"/>
      <c r="O183" s="53"/>
      <c r="P183" s="49"/>
      <c r="Q183" s="53"/>
      <c r="R183" s="53"/>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71">
        <f t="shared" si="9"/>
        <v>86883.69</v>
      </c>
      <c r="BB183" s="72">
        <f t="shared" si="10"/>
        <v>86883.69</v>
      </c>
      <c r="BC183" s="52" t="s">
        <v>238</v>
      </c>
      <c r="BD183" s="83">
        <v>1304</v>
      </c>
      <c r="BE183" s="83">
        <f t="shared" si="11"/>
        <v>76806.9</v>
      </c>
      <c r="HF183" s="16">
        <v>2</v>
      </c>
      <c r="HG183" s="16" t="s">
        <v>34</v>
      </c>
      <c r="HH183" s="16" t="s">
        <v>41</v>
      </c>
      <c r="HI183" s="16">
        <v>10</v>
      </c>
      <c r="HJ183" s="16" t="s">
        <v>37</v>
      </c>
    </row>
    <row r="184" spans="1:218" s="15" customFormat="1" ht="182.25" customHeight="1">
      <c r="A184" s="56">
        <v>172</v>
      </c>
      <c r="B184" s="74" t="s">
        <v>528</v>
      </c>
      <c r="C184" s="73" t="s">
        <v>225</v>
      </c>
      <c r="D184" s="76">
        <v>37.764</v>
      </c>
      <c r="E184" s="77" t="s">
        <v>263</v>
      </c>
      <c r="F184" s="78">
        <v>1493.18</v>
      </c>
      <c r="G184" s="53"/>
      <c r="H184" s="43"/>
      <c r="I184" s="42" t="s">
        <v>38</v>
      </c>
      <c r="J184" s="44">
        <v>1</v>
      </c>
      <c r="K184" s="45" t="s">
        <v>59</v>
      </c>
      <c r="L184" s="45" t="s">
        <v>7</v>
      </c>
      <c r="M184" s="70"/>
      <c r="N184" s="53"/>
      <c r="O184" s="53"/>
      <c r="P184" s="49"/>
      <c r="Q184" s="53"/>
      <c r="R184" s="53"/>
      <c r="S184" s="49"/>
      <c r="T184" s="49"/>
      <c r="U184" s="49"/>
      <c r="V184" s="49"/>
      <c r="W184" s="49"/>
      <c r="X184" s="49"/>
      <c r="Y184" s="49"/>
      <c r="Z184" s="49"/>
      <c r="AA184" s="49"/>
      <c r="AB184" s="49"/>
      <c r="AC184" s="49"/>
      <c r="AD184" s="49"/>
      <c r="AE184" s="49"/>
      <c r="AF184" s="49"/>
      <c r="AG184" s="49"/>
      <c r="AH184" s="49"/>
      <c r="AI184" s="49"/>
      <c r="AJ184" s="49"/>
      <c r="AK184" s="49"/>
      <c r="AL184" s="49"/>
      <c r="AM184" s="49"/>
      <c r="AN184" s="49"/>
      <c r="AO184" s="49"/>
      <c r="AP184" s="49"/>
      <c r="AQ184" s="49"/>
      <c r="AR184" s="49"/>
      <c r="AS184" s="49"/>
      <c r="AT184" s="49"/>
      <c r="AU184" s="49"/>
      <c r="AV184" s="49"/>
      <c r="AW184" s="49"/>
      <c r="AX184" s="49"/>
      <c r="AY184" s="49"/>
      <c r="AZ184" s="49"/>
      <c r="BA184" s="71">
        <f t="shared" si="9"/>
        <v>56388.45</v>
      </c>
      <c r="BB184" s="72">
        <f t="shared" si="10"/>
        <v>56388.45</v>
      </c>
      <c r="BC184" s="52" t="s">
        <v>238</v>
      </c>
      <c r="BD184" s="83">
        <v>1320</v>
      </c>
      <c r="BE184" s="83">
        <f t="shared" si="11"/>
        <v>49848.48</v>
      </c>
      <c r="HF184" s="16">
        <v>2</v>
      </c>
      <c r="HG184" s="16" t="s">
        <v>34</v>
      </c>
      <c r="HH184" s="16" t="s">
        <v>41</v>
      </c>
      <c r="HI184" s="16">
        <v>10</v>
      </c>
      <c r="HJ184" s="16" t="s">
        <v>37</v>
      </c>
    </row>
    <row r="185" spans="1:218" s="15" customFormat="1" ht="213" customHeight="1">
      <c r="A185" s="56">
        <v>173</v>
      </c>
      <c r="B185" s="74" t="s">
        <v>529</v>
      </c>
      <c r="C185" s="73" t="s">
        <v>226</v>
      </c>
      <c r="D185" s="76">
        <v>54.69</v>
      </c>
      <c r="E185" s="77" t="s">
        <v>263</v>
      </c>
      <c r="F185" s="78">
        <v>3599.48</v>
      </c>
      <c r="G185" s="53"/>
      <c r="H185" s="43"/>
      <c r="I185" s="42" t="s">
        <v>38</v>
      </c>
      <c r="J185" s="44">
        <v>1</v>
      </c>
      <c r="K185" s="45" t="s">
        <v>59</v>
      </c>
      <c r="L185" s="45" t="s">
        <v>7</v>
      </c>
      <c r="M185" s="70"/>
      <c r="N185" s="53"/>
      <c r="O185" s="53"/>
      <c r="P185" s="49"/>
      <c r="Q185" s="53"/>
      <c r="R185" s="53"/>
      <c r="S185" s="49"/>
      <c r="T185" s="49"/>
      <c r="U185" s="49"/>
      <c r="V185" s="49"/>
      <c r="W185" s="49"/>
      <c r="X185" s="49"/>
      <c r="Y185" s="49"/>
      <c r="Z185" s="49"/>
      <c r="AA185" s="49"/>
      <c r="AB185" s="49"/>
      <c r="AC185" s="49"/>
      <c r="AD185" s="49"/>
      <c r="AE185" s="49"/>
      <c r="AF185" s="49"/>
      <c r="AG185" s="49"/>
      <c r="AH185" s="49"/>
      <c r="AI185" s="49"/>
      <c r="AJ185" s="49"/>
      <c r="AK185" s="49"/>
      <c r="AL185" s="49"/>
      <c r="AM185" s="49"/>
      <c r="AN185" s="49"/>
      <c r="AO185" s="49"/>
      <c r="AP185" s="49"/>
      <c r="AQ185" s="49"/>
      <c r="AR185" s="49"/>
      <c r="AS185" s="49"/>
      <c r="AT185" s="49"/>
      <c r="AU185" s="49"/>
      <c r="AV185" s="49"/>
      <c r="AW185" s="49"/>
      <c r="AX185" s="49"/>
      <c r="AY185" s="49"/>
      <c r="AZ185" s="49"/>
      <c r="BA185" s="71">
        <f t="shared" si="9"/>
        <v>196855.56</v>
      </c>
      <c r="BB185" s="72">
        <f t="shared" si="10"/>
        <v>196855.56</v>
      </c>
      <c r="BC185" s="52" t="s">
        <v>238</v>
      </c>
      <c r="BD185" s="83">
        <v>3182</v>
      </c>
      <c r="BE185" s="83">
        <f t="shared" si="11"/>
        <v>174023.58</v>
      </c>
      <c r="HF185" s="16">
        <v>2</v>
      </c>
      <c r="HG185" s="16" t="s">
        <v>34</v>
      </c>
      <c r="HH185" s="16" t="s">
        <v>41</v>
      </c>
      <c r="HI185" s="16">
        <v>10</v>
      </c>
      <c r="HJ185" s="16" t="s">
        <v>37</v>
      </c>
    </row>
    <row r="186" spans="1:218" s="15" customFormat="1" ht="213" customHeight="1">
      <c r="A186" s="56">
        <v>174</v>
      </c>
      <c r="B186" s="74" t="s">
        <v>530</v>
      </c>
      <c r="C186" s="73" t="s">
        <v>227</v>
      </c>
      <c r="D186" s="76">
        <v>39.69</v>
      </c>
      <c r="E186" s="77" t="s">
        <v>263</v>
      </c>
      <c r="F186" s="78">
        <v>3613.05</v>
      </c>
      <c r="G186" s="53"/>
      <c r="H186" s="43"/>
      <c r="I186" s="42" t="s">
        <v>38</v>
      </c>
      <c r="J186" s="44">
        <v>1</v>
      </c>
      <c r="K186" s="45" t="s">
        <v>59</v>
      </c>
      <c r="L186" s="45" t="s">
        <v>7</v>
      </c>
      <c r="M186" s="70"/>
      <c r="N186" s="53"/>
      <c r="O186" s="53"/>
      <c r="P186" s="49"/>
      <c r="Q186" s="53"/>
      <c r="R186" s="53"/>
      <c r="S186" s="49"/>
      <c r="T186" s="49"/>
      <c r="U186" s="49"/>
      <c r="V186" s="49"/>
      <c r="W186" s="49"/>
      <c r="X186" s="49"/>
      <c r="Y186" s="49"/>
      <c r="Z186" s="49"/>
      <c r="AA186" s="49"/>
      <c r="AB186" s="49"/>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9"/>
      <c r="AZ186" s="49"/>
      <c r="BA186" s="71">
        <f t="shared" si="9"/>
        <v>143401.95</v>
      </c>
      <c r="BB186" s="72">
        <f t="shared" si="10"/>
        <v>143401.95</v>
      </c>
      <c r="BC186" s="52" t="s">
        <v>238</v>
      </c>
      <c r="BD186" s="83">
        <v>3194</v>
      </c>
      <c r="BE186" s="83">
        <f t="shared" si="11"/>
        <v>126769.86</v>
      </c>
      <c r="HF186" s="16">
        <v>2</v>
      </c>
      <c r="HG186" s="16" t="s">
        <v>34</v>
      </c>
      <c r="HH186" s="16" t="s">
        <v>41</v>
      </c>
      <c r="HI186" s="16">
        <v>10</v>
      </c>
      <c r="HJ186" s="16" t="s">
        <v>37</v>
      </c>
    </row>
    <row r="187" spans="1:218" s="15" customFormat="1" ht="213" customHeight="1">
      <c r="A187" s="56">
        <v>175</v>
      </c>
      <c r="B187" s="74" t="s">
        <v>531</v>
      </c>
      <c r="C187" s="73" t="s">
        <v>228</v>
      </c>
      <c r="D187" s="76">
        <v>39.69</v>
      </c>
      <c r="E187" s="77" t="s">
        <v>263</v>
      </c>
      <c r="F187" s="78">
        <v>3626.63</v>
      </c>
      <c r="G187" s="53"/>
      <c r="H187" s="43"/>
      <c r="I187" s="42" t="s">
        <v>38</v>
      </c>
      <c r="J187" s="44">
        <v>1</v>
      </c>
      <c r="K187" s="45" t="s">
        <v>59</v>
      </c>
      <c r="L187" s="45" t="s">
        <v>7</v>
      </c>
      <c r="M187" s="70"/>
      <c r="N187" s="53"/>
      <c r="O187" s="53"/>
      <c r="P187" s="49"/>
      <c r="Q187" s="53"/>
      <c r="R187" s="53"/>
      <c r="S187" s="49"/>
      <c r="T187" s="49"/>
      <c r="U187" s="49"/>
      <c r="V187" s="49"/>
      <c r="W187" s="49"/>
      <c r="X187" s="49"/>
      <c r="Y187" s="49"/>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71">
        <f t="shared" si="9"/>
        <v>143940.94</v>
      </c>
      <c r="BB187" s="72">
        <f t="shared" si="10"/>
        <v>143940.94</v>
      </c>
      <c r="BC187" s="52" t="s">
        <v>238</v>
      </c>
      <c r="BD187" s="83">
        <v>3206</v>
      </c>
      <c r="BE187" s="83">
        <f t="shared" si="11"/>
        <v>127246.14</v>
      </c>
      <c r="HF187" s="16">
        <v>2</v>
      </c>
      <c r="HG187" s="16" t="s">
        <v>34</v>
      </c>
      <c r="HH187" s="16" t="s">
        <v>41</v>
      </c>
      <c r="HI187" s="16">
        <v>10</v>
      </c>
      <c r="HJ187" s="16" t="s">
        <v>37</v>
      </c>
    </row>
    <row r="188" spans="1:218" s="15" customFormat="1" ht="213" customHeight="1">
      <c r="A188" s="56">
        <v>176</v>
      </c>
      <c r="B188" s="74" t="s">
        <v>532</v>
      </c>
      <c r="C188" s="73" t="s">
        <v>229</v>
      </c>
      <c r="D188" s="76">
        <v>39.69</v>
      </c>
      <c r="E188" s="77" t="s">
        <v>263</v>
      </c>
      <c r="F188" s="78">
        <v>3640.2</v>
      </c>
      <c r="G188" s="53"/>
      <c r="H188" s="43"/>
      <c r="I188" s="42" t="s">
        <v>38</v>
      </c>
      <c r="J188" s="44">
        <v>1</v>
      </c>
      <c r="K188" s="45" t="s">
        <v>59</v>
      </c>
      <c r="L188" s="45" t="s">
        <v>7</v>
      </c>
      <c r="M188" s="70"/>
      <c r="N188" s="53"/>
      <c r="O188" s="53"/>
      <c r="P188" s="49"/>
      <c r="Q188" s="53"/>
      <c r="R188" s="53"/>
      <c r="S188" s="49"/>
      <c r="T188" s="49"/>
      <c r="U188" s="49"/>
      <c r="V188" s="49"/>
      <c r="W188" s="49"/>
      <c r="X188" s="49"/>
      <c r="Y188" s="49"/>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71">
        <f t="shared" si="9"/>
        <v>144479.54</v>
      </c>
      <c r="BB188" s="72">
        <f t="shared" si="10"/>
        <v>144479.54</v>
      </c>
      <c r="BC188" s="52" t="s">
        <v>238</v>
      </c>
      <c r="BD188" s="83">
        <v>3218</v>
      </c>
      <c r="BE188" s="83">
        <f t="shared" si="11"/>
        <v>127722.42</v>
      </c>
      <c r="HF188" s="16">
        <v>2</v>
      </c>
      <c r="HG188" s="16" t="s">
        <v>34</v>
      </c>
      <c r="HH188" s="16" t="s">
        <v>41</v>
      </c>
      <c r="HI188" s="16">
        <v>10</v>
      </c>
      <c r="HJ188" s="16" t="s">
        <v>37</v>
      </c>
    </row>
    <row r="189" spans="1:218" s="15" customFormat="1" ht="213" customHeight="1">
      <c r="A189" s="56">
        <v>177</v>
      </c>
      <c r="B189" s="74" t="s">
        <v>533</v>
      </c>
      <c r="C189" s="73" t="s">
        <v>230</v>
      </c>
      <c r="D189" s="76">
        <v>39.69</v>
      </c>
      <c r="E189" s="77" t="s">
        <v>263</v>
      </c>
      <c r="F189" s="78">
        <v>3653.78</v>
      </c>
      <c r="G189" s="53"/>
      <c r="H189" s="43"/>
      <c r="I189" s="42" t="s">
        <v>38</v>
      </c>
      <c r="J189" s="44">
        <v>1</v>
      </c>
      <c r="K189" s="45" t="s">
        <v>59</v>
      </c>
      <c r="L189" s="45" t="s">
        <v>7</v>
      </c>
      <c r="M189" s="70"/>
      <c r="N189" s="53"/>
      <c r="O189" s="53"/>
      <c r="P189" s="49"/>
      <c r="Q189" s="53"/>
      <c r="R189" s="53"/>
      <c r="S189" s="49"/>
      <c r="T189" s="49"/>
      <c r="U189" s="49"/>
      <c r="V189" s="49"/>
      <c r="W189" s="49"/>
      <c r="X189" s="49"/>
      <c r="Y189" s="49"/>
      <c r="Z189" s="49"/>
      <c r="AA189" s="49"/>
      <c r="AB189" s="49"/>
      <c r="AC189" s="49"/>
      <c r="AD189" s="49"/>
      <c r="AE189" s="49"/>
      <c r="AF189" s="49"/>
      <c r="AG189" s="49"/>
      <c r="AH189" s="49"/>
      <c r="AI189" s="49"/>
      <c r="AJ189" s="49"/>
      <c r="AK189" s="49"/>
      <c r="AL189" s="49"/>
      <c r="AM189" s="49"/>
      <c r="AN189" s="49"/>
      <c r="AO189" s="49"/>
      <c r="AP189" s="49"/>
      <c r="AQ189" s="49"/>
      <c r="AR189" s="49"/>
      <c r="AS189" s="49"/>
      <c r="AT189" s="49"/>
      <c r="AU189" s="49"/>
      <c r="AV189" s="49"/>
      <c r="AW189" s="49"/>
      <c r="AX189" s="49"/>
      <c r="AY189" s="49"/>
      <c r="AZ189" s="49"/>
      <c r="BA189" s="71">
        <f t="shared" si="9"/>
        <v>145018.53</v>
      </c>
      <c r="BB189" s="72">
        <f t="shared" si="10"/>
        <v>145018.53</v>
      </c>
      <c r="BC189" s="52" t="s">
        <v>238</v>
      </c>
      <c r="BD189" s="83">
        <v>3230</v>
      </c>
      <c r="BE189" s="83">
        <f t="shared" si="11"/>
        <v>128198.7</v>
      </c>
      <c r="HF189" s="16">
        <v>2</v>
      </c>
      <c r="HG189" s="16" t="s">
        <v>34</v>
      </c>
      <c r="HH189" s="16" t="s">
        <v>41</v>
      </c>
      <c r="HI189" s="16">
        <v>10</v>
      </c>
      <c r="HJ189" s="16" t="s">
        <v>37</v>
      </c>
    </row>
    <row r="190" spans="1:218" s="15" customFormat="1" ht="213" customHeight="1">
      <c r="A190" s="56">
        <v>178</v>
      </c>
      <c r="B190" s="74" t="s">
        <v>534</v>
      </c>
      <c r="C190" s="73" t="s">
        <v>231</v>
      </c>
      <c r="D190" s="76">
        <v>39.69</v>
      </c>
      <c r="E190" s="77" t="s">
        <v>263</v>
      </c>
      <c r="F190" s="78">
        <v>3671.88</v>
      </c>
      <c r="G190" s="53"/>
      <c r="H190" s="43"/>
      <c r="I190" s="42" t="s">
        <v>38</v>
      </c>
      <c r="J190" s="44">
        <v>1</v>
      </c>
      <c r="K190" s="45" t="s">
        <v>59</v>
      </c>
      <c r="L190" s="45" t="s">
        <v>7</v>
      </c>
      <c r="M190" s="70"/>
      <c r="N190" s="53"/>
      <c r="O190" s="53"/>
      <c r="P190" s="49"/>
      <c r="Q190" s="53"/>
      <c r="R190" s="53"/>
      <c r="S190" s="49"/>
      <c r="T190" s="49"/>
      <c r="U190" s="49"/>
      <c r="V190" s="49"/>
      <c r="W190" s="49"/>
      <c r="X190" s="49"/>
      <c r="Y190" s="49"/>
      <c r="Z190" s="49"/>
      <c r="AA190" s="49"/>
      <c r="AB190" s="49"/>
      <c r="AC190" s="49"/>
      <c r="AD190" s="49"/>
      <c r="AE190" s="49"/>
      <c r="AF190" s="49"/>
      <c r="AG190" s="49"/>
      <c r="AH190" s="49"/>
      <c r="AI190" s="49"/>
      <c r="AJ190" s="49"/>
      <c r="AK190" s="49"/>
      <c r="AL190" s="49"/>
      <c r="AM190" s="49"/>
      <c r="AN190" s="49"/>
      <c r="AO190" s="49"/>
      <c r="AP190" s="49"/>
      <c r="AQ190" s="49"/>
      <c r="AR190" s="49"/>
      <c r="AS190" s="49"/>
      <c r="AT190" s="49"/>
      <c r="AU190" s="49"/>
      <c r="AV190" s="49"/>
      <c r="AW190" s="49"/>
      <c r="AX190" s="49"/>
      <c r="AY190" s="49"/>
      <c r="AZ190" s="49"/>
      <c r="BA190" s="71">
        <f t="shared" si="9"/>
        <v>145736.92</v>
      </c>
      <c r="BB190" s="72">
        <f t="shared" si="10"/>
        <v>145736.92</v>
      </c>
      <c r="BC190" s="52" t="s">
        <v>238</v>
      </c>
      <c r="BD190" s="83">
        <v>3246</v>
      </c>
      <c r="BE190" s="83">
        <f t="shared" si="11"/>
        <v>128833.74</v>
      </c>
      <c r="HF190" s="16">
        <v>2</v>
      </c>
      <c r="HG190" s="16" t="s">
        <v>34</v>
      </c>
      <c r="HH190" s="16" t="s">
        <v>41</v>
      </c>
      <c r="HI190" s="16">
        <v>10</v>
      </c>
      <c r="HJ190" s="16" t="s">
        <v>37</v>
      </c>
    </row>
    <row r="191" spans="1:218" s="15" customFormat="1" ht="213" customHeight="1">
      <c r="A191" s="56">
        <v>179</v>
      </c>
      <c r="B191" s="74" t="s">
        <v>535</v>
      </c>
      <c r="C191" s="73" t="s">
        <v>360</v>
      </c>
      <c r="D191" s="76">
        <v>21.546</v>
      </c>
      <c r="E191" s="77" t="s">
        <v>263</v>
      </c>
      <c r="F191" s="78">
        <v>3689.97</v>
      </c>
      <c r="G191" s="53"/>
      <c r="H191" s="43"/>
      <c r="I191" s="42" t="s">
        <v>38</v>
      </c>
      <c r="J191" s="44">
        <v>1</v>
      </c>
      <c r="K191" s="45" t="s">
        <v>59</v>
      </c>
      <c r="L191" s="45" t="s">
        <v>7</v>
      </c>
      <c r="M191" s="70"/>
      <c r="N191" s="53"/>
      <c r="O191" s="53"/>
      <c r="P191" s="49"/>
      <c r="Q191" s="53"/>
      <c r="R191" s="53"/>
      <c r="S191" s="49"/>
      <c r="T191" s="49"/>
      <c r="U191" s="49"/>
      <c r="V191" s="49"/>
      <c r="W191" s="49"/>
      <c r="X191" s="49"/>
      <c r="Y191" s="49"/>
      <c r="Z191" s="49"/>
      <c r="AA191" s="49"/>
      <c r="AB191" s="49"/>
      <c r="AC191" s="49"/>
      <c r="AD191" s="49"/>
      <c r="AE191" s="49"/>
      <c r="AF191" s="49"/>
      <c r="AG191" s="49"/>
      <c r="AH191" s="49"/>
      <c r="AI191" s="49"/>
      <c r="AJ191" s="49"/>
      <c r="AK191" s="49"/>
      <c r="AL191" s="49"/>
      <c r="AM191" s="49"/>
      <c r="AN191" s="49"/>
      <c r="AO191" s="49"/>
      <c r="AP191" s="49"/>
      <c r="AQ191" s="49"/>
      <c r="AR191" s="49"/>
      <c r="AS191" s="49"/>
      <c r="AT191" s="49"/>
      <c r="AU191" s="49"/>
      <c r="AV191" s="49"/>
      <c r="AW191" s="49"/>
      <c r="AX191" s="49"/>
      <c r="AY191" s="49"/>
      <c r="AZ191" s="49"/>
      <c r="BA191" s="71">
        <f t="shared" si="9"/>
        <v>79504.09</v>
      </c>
      <c r="BB191" s="72">
        <f t="shared" si="10"/>
        <v>79504.09</v>
      </c>
      <c r="BC191" s="52" t="s">
        <v>238</v>
      </c>
      <c r="BD191" s="83">
        <v>3262</v>
      </c>
      <c r="BE191" s="83">
        <f t="shared" si="11"/>
        <v>70283.05</v>
      </c>
      <c r="HF191" s="16">
        <v>2</v>
      </c>
      <c r="HG191" s="16" t="s">
        <v>34</v>
      </c>
      <c r="HH191" s="16" t="s">
        <v>41</v>
      </c>
      <c r="HI191" s="16">
        <v>10</v>
      </c>
      <c r="HJ191" s="16" t="s">
        <v>37</v>
      </c>
    </row>
    <row r="192" spans="1:218" s="15" customFormat="1" ht="213" customHeight="1">
      <c r="A192" s="56">
        <v>180</v>
      </c>
      <c r="B192" s="74" t="s">
        <v>536</v>
      </c>
      <c r="C192" s="73" t="s">
        <v>361</v>
      </c>
      <c r="D192" s="76">
        <v>21.546</v>
      </c>
      <c r="E192" s="77" t="s">
        <v>263</v>
      </c>
      <c r="F192" s="78">
        <v>3708.07</v>
      </c>
      <c r="G192" s="53"/>
      <c r="H192" s="43"/>
      <c r="I192" s="42" t="s">
        <v>38</v>
      </c>
      <c r="J192" s="44">
        <v>1</v>
      </c>
      <c r="K192" s="45" t="s">
        <v>59</v>
      </c>
      <c r="L192" s="45" t="s">
        <v>7</v>
      </c>
      <c r="M192" s="70"/>
      <c r="N192" s="53"/>
      <c r="O192" s="53"/>
      <c r="P192" s="49"/>
      <c r="Q192" s="53"/>
      <c r="R192" s="53"/>
      <c r="S192" s="49"/>
      <c r="T192" s="49"/>
      <c r="U192" s="49"/>
      <c r="V192" s="49"/>
      <c r="W192" s="49"/>
      <c r="X192" s="49"/>
      <c r="Y192" s="49"/>
      <c r="Z192" s="49"/>
      <c r="AA192" s="49"/>
      <c r="AB192" s="49"/>
      <c r="AC192" s="49"/>
      <c r="AD192" s="49"/>
      <c r="AE192" s="49"/>
      <c r="AF192" s="49"/>
      <c r="AG192" s="49"/>
      <c r="AH192" s="49"/>
      <c r="AI192" s="49"/>
      <c r="AJ192" s="49"/>
      <c r="AK192" s="49"/>
      <c r="AL192" s="49"/>
      <c r="AM192" s="49"/>
      <c r="AN192" s="49"/>
      <c r="AO192" s="49"/>
      <c r="AP192" s="49"/>
      <c r="AQ192" s="49"/>
      <c r="AR192" s="49"/>
      <c r="AS192" s="49"/>
      <c r="AT192" s="49"/>
      <c r="AU192" s="49"/>
      <c r="AV192" s="49"/>
      <c r="AW192" s="49"/>
      <c r="AX192" s="49"/>
      <c r="AY192" s="49"/>
      <c r="AZ192" s="49"/>
      <c r="BA192" s="71">
        <f t="shared" si="9"/>
        <v>79894.08</v>
      </c>
      <c r="BB192" s="72">
        <f t="shared" si="10"/>
        <v>79894.08</v>
      </c>
      <c r="BC192" s="52" t="s">
        <v>238</v>
      </c>
      <c r="BD192" s="83">
        <v>3278</v>
      </c>
      <c r="BE192" s="83">
        <f t="shared" si="11"/>
        <v>70627.79</v>
      </c>
      <c r="HF192" s="16">
        <v>2</v>
      </c>
      <c r="HG192" s="16" t="s">
        <v>34</v>
      </c>
      <c r="HH192" s="16" t="s">
        <v>41</v>
      </c>
      <c r="HI192" s="16">
        <v>10</v>
      </c>
      <c r="HJ192" s="16" t="s">
        <v>37</v>
      </c>
    </row>
    <row r="193" spans="1:218" s="15" customFormat="1" ht="213" customHeight="1">
      <c r="A193" s="56">
        <v>181</v>
      </c>
      <c r="B193" s="74" t="s">
        <v>537</v>
      </c>
      <c r="C193" s="73" t="s">
        <v>362</v>
      </c>
      <c r="D193" s="76">
        <v>21.546</v>
      </c>
      <c r="E193" s="77" t="s">
        <v>263</v>
      </c>
      <c r="F193" s="78">
        <v>3726.17</v>
      </c>
      <c r="G193" s="53"/>
      <c r="H193" s="43"/>
      <c r="I193" s="42" t="s">
        <v>38</v>
      </c>
      <c r="J193" s="44">
        <v>1</v>
      </c>
      <c r="K193" s="45" t="s">
        <v>59</v>
      </c>
      <c r="L193" s="45" t="s">
        <v>7</v>
      </c>
      <c r="M193" s="70"/>
      <c r="N193" s="53"/>
      <c r="O193" s="53"/>
      <c r="P193" s="49"/>
      <c r="Q193" s="53"/>
      <c r="R193" s="53"/>
      <c r="S193" s="49"/>
      <c r="T193" s="49"/>
      <c r="U193" s="49"/>
      <c r="V193" s="49"/>
      <c r="W193" s="49"/>
      <c r="X193" s="49"/>
      <c r="Y193" s="49"/>
      <c r="Z193" s="49"/>
      <c r="AA193" s="49"/>
      <c r="AB193" s="49"/>
      <c r="AC193" s="49"/>
      <c r="AD193" s="49"/>
      <c r="AE193" s="49"/>
      <c r="AF193" s="49"/>
      <c r="AG193" s="49"/>
      <c r="AH193" s="49"/>
      <c r="AI193" s="49"/>
      <c r="AJ193" s="49"/>
      <c r="AK193" s="49"/>
      <c r="AL193" s="49"/>
      <c r="AM193" s="49"/>
      <c r="AN193" s="49"/>
      <c r="AO193" s="49"/>
      <c r="AP193" s="49"/>
      <c r="AQ193" s="49"/>
      <c r="AR193" s="49"/>
      <c r="AS193" s="49"/>
      <c r="AT193" s="49"/>
      <c r="AU193" s="49"/>
      <c r="AV193" s="49"/>
      <c r="AW193" s="49"/>
      <c r="AX193" s="49"/>
      <c r="AY193" s="49"/>
      <c r="AZ193" s="49"/>
      <c r="BA193" s="71">
        <f t="shared" si="9"/>
        <v>80284.06</v>
      </c>
      <c r="BB193" s="72">
        <f t="shared" si="10"/>
        <v>80284.06</v>
      </c>
      <c r="BC193" s="52" t="s">
        <v>238</v>
      </c>
      <c r="BD193" s="83">
        <v>3294</v>
      </c>
      <c r="BE193" s="83">
        <f t="shared" si="11"/>
        <v>70972.52</v>
      </c>
      <c r="HF193" s="16">
        <v>2</v>
      </c>
      <c r="HG193" s="16" t="s">
        <v>34</v>
      </c>
      <c r="HH193" s="16" t="s">
        <v>41</v>
      </c>
      <c r="HI193" s="16">
        <v>10</v>
      </c>
      <c r="HJ193" s="16" t="s">
        <v>37</v>
      </c>
    </row>
    <row r="194" spans="1:218" s="15" customFormat="1" ht="213" customHeight="1">
      <c r="A194" s="56">
        <v>182</v>
      </c>
      <c r="B194" s="74" t="s">
        <v>538</v>
      </c>
      <c r="C194" s="73" t="s">
        <v>363</v>
      </c>
      <c r="D194" s="76">
        <v>21.546</v>
      </c>
      <c r="E194" s="77" t="s">
        <v>263</v>
      </c>
      <c r="F194" s="78">
        <v>3744.27</v>
      </c>
      <c r="G194" s="53"/>
      <c r="H194" s="43"/>
      <c r="I194" s="42" t="s">
        <v>38</v>
      </c>
      <c r="J194" s="44">
        <v>1</v>
      </c>
      <c r="K194" s="45" t="s">
        <v>59</v>
      </c>
      <c r="L194" s="45" t="s">
        <v>7</v>
      </c>
      <c r="M194" s="70"/>
      <c r="N194" s="53"/>
      <c r="O194" s="53"/>
      <c r="P194" s="49"/>
      <c r="Q194" s="53"/>
      <c r="R194" s="53"/>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71">
        <f t="shared" si="9"/>
        <v>80674.04</v>
      </c>
      <c r="BB194" s="72">
        <f t="shared" si="10"/>
        <v>80674.04</v>
      </c>
      <c r="BC194" s="52" t="s">
        <v>238</v>
      </c>
      <c r="BD194" s="83">
        <v>3310</v>
      </c>
      <c r="BE194" s="83">
        <f t="shared" si="11"/>
        <v>71317.26</v>
      </c>
      <c r="HF194" s="16">
        <v>2</v>
      </c>
      <c r="HG194" s="16" t="s">
        <v>34</v>
      </c>
      <c r="HH194" s="16" t="s">
        <v>41</v>
      </c>
      <c r="HI194" s="16">
        <v>10</v>
      </c>
      <c r="HJ194" s="16" t="s">
        <v>37</v>
      </c>
    </row>
    <row r="195" spans="1:218" s="15" customFormat="1" ht="213" customHeight="1">
      <c r="A195" s="56">
        <v>183</v>
      </c>
      <c r="B195" s="74" t="s">
        <v>539</v>
      </c>
      <c r="C195" s="73" t="s">
        <v>364</v>
      </c>
      <c r="D195" s="76">
        <v>21.546</v>
      </c>
      <c r="E195" s="77" t="s">
        <v>263</v>
      </c>
      <c r="F195" s="78">
        <v>3762.37</v>
      </c>
      <c r="G195" s="53"/>
      <c r="H195" s="43"/>
      <c r="I195" s="42" t="s">
        <v>38</v>
      </c>
      <c r="J195" s="44">
        <v>1</v>
      </c>
      <c r="K195" s="45" t="s">
        <v>59</v>
      </c>
      <c r="L195" s="45" t="s">
        <v>7</v>
      </c>
      <c r="M195" s="70"/>
      <c r="N195" s="53"/>
      <c r="O195" s="53"/>
      <c r="P195" s="49"/>
      <c r="Q195" s="53"/>
      <c r="R195" s="53"/>
      <c r="S195" s="49"/>
      <c r="T195" s="49"/>
      <c r="U195" s="49"/>
      <c r="V195" s="49"/>
      <c r="W195" s="49"/>
      <c r="X195" s="49"/>
      <c r="Y195" s="49"/>
      <c r="Z195" s="49"/>
      <c r="AA195" s="49"/>
      <c r="AB195" s="49"/>
      <c r="AC195" s="49"/>
      <c r="AD195" s="49"/>
      <c r="AE195" s="49"/>
      <c r="AF195" s="49"/>
      <c r="AG195" s="49"/>
      <c r="AH195" s="49"/>
      <c r="AI195" s="49"/>
      <c r="AJ195" s="49"/>
      <c r="AK195" s="49"/>
      <c r="AL195" s="49"/>
      <c r="AM195" s="49"/>
      <c r="AN195" s="49"/>
      <c r="AO195" s="49"/>
      <c r="AP195" s="49"/>
      <c r="AQ195" s="49"/>
      <c r="AR195" s="49"/>
      <c r="AS195" s="49"/>
      <c r="AT195" s="49"/>
      <c r="AU195" s="49"/>
      <c r="AV195" s="49"/>
      <c r="AW195" s="49"/>
      <c r="AX195" s="49"/>
      <c r="AY195" s="49"/>
      <c r="AZ195" s="49"/>
      <c r="BA195" s="71">
        <f t="shared" si="9"/>
        <v>81064.02</v>
      </c>
      <c r="BB195" s="72">
        <f t="shared" si="10"/>
        <v>81064.02</v>
      </c>
      <c r="BC195" s="52" t="s">
        <v>238</v>
      </c>
      <c r="BD195" s="83">
        <v>3326</v>
      </c>
      <c r="BE195" s="83">
        <f t="shared" si="11"/>
        <v>71662</v>
      </c>
      <c r="HF195" s="16">
        <v>2</v>
      </c>
      <c r="HG195" s="16" t="s">
        <v>34</v>
      </c>
      <c r="HH195" s="16" t="s">
        <v>41</v>
      </c>
      <c r="HI195" s="16">
        <v>10</v>
      </c>
      <c r="HJ195" s="16" t="s">
        <v>37</v>
      </c>
    </row>
    <row r="196" spans="1:218" s="15" customFormat="1" ht="94.5" customHeight="1">
      <c r="A196" s="56">
        <v>184</v>
      </c>
      <c r="B196" s="74" t="s">
        <v>540</v>
      </c>
      <c r="C196" s="73" t="s">
        <v>365</v>
      </c>
      <c r="D196" s="76">
        <v>61.5</v>
      </c>
      <c r="E196" s="77" t="s">
        <v>236</v>
      </c>
      <c r="F196" s="78">
        <v>6862.99</v>
      </c>
      <c r="G196" s="53"/>
      <c r="H196" s="43"/>
      <c r="I196" s="42" t="s">
        <v>38</v>
      </c>
      <c r="J196" s="44">
        <v>1</v>
      </c>
      <c r="K196" s="45" t="s">
        <v>59</v>
      </c>
      <c r="L196" s="45" t="s">
        <v>7</v>
      </c>
      <c r="M196" s="70"/>
      <c r="N196" s="53"/>
      <c r="O196" s="53"/>
      <c r="P196" s="49"/>
      <c r="Q196" s="53"/>
      <c r="R196" s="53"/>
      <c r="S196" s="49"/>
      <c r="T196" s="49"/>
      <c r="U196" s="49"/>
      <c r="V196" s="49"/>
      <c r="W196" s="49"/>
      <c r="X196" s="49"/>
      <c r="Y196" s="49"/>
      <c r="Z196" s="49"/>
      <c r="AA196" s="49"/>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9"/>
      <c r="AZ196" s="49"/>
      <c r="BA196" s="71">
        <f t="shared" si="9"/>
        <v>422073.89</v>
      </c>
      <c r="BB196" s="72">
        <f t="shared" si="10"/>
        <v>422073.89</v>
      </c>
      <c r="BC196" s="52" t="s">
        <v>238</v>
      </c>
      <c r="BD196" s="83">
        <v>6067</v>
      </c>
      <c r="BE196" s="83">
        <f t="shared" si="11"/>
        <v>373120.5</v>
      </c>
      <c r="HF196" s="16">
        <v>2</v>
      </c>
      <c r="HG196" s="16" t="s">
        <v>34</v>
      </c>
      <c r="HH196" s="16" t="s">
        <v>41</v>
      </c>
      <c r="HI196" s="16">
        <v>10</v>
      </c>
      <c r="HJ196" s="16" t="s">
        <v>37</v>
      </c>
    </row>
    <row r="197" spans="1:218" s="15" customFormat="1" ht="94.5" customHeight="1">
      <c r="A197" s="56">
        <v>185</v>
      </c>
      <c r="B197" s="74" t="s">
        <v>541</v>
      </c>
      <c r="C197" s="73" t="s">
        <v>366</v>
      </c>
      <c r="D197" s="76">
        <v>115.5</v>
      </c>
      <c r="E197" s="77" t="s">
        <v>236</v>
      </c>
      <c r="F197" s="78">
        <v>7524.74</v>
      </c>
      <c r="G197" s="53"/>
      <c r="H197" s="43"/>
      <c r="I197" s="42" t="s">
        <v>38</v>
      </c>
      <c r="J197" s="44">
        <v>1</v>
      </c>
      <c r="K197" s="45" t="s">
        <v>59</v>
      </c>
      <c r="L197" s="45" t="s">
        <v>7</v>
      </c>
      <c r="M197" s="70"/>
      <c r="N197" s="53"/>
      <c r="O197" s="53"/>
      <c r="P197" s="49"/>
      <c r="Q197" s="53"/>
      <c r="R197" s="53"/>
      <c r="S197" s="49"/>
      <c r="T197" s="49"/>
      <c r="U197" s="49"/>
      <c r="V197" s="49"/>
      <c r="W197" s="49"/>
      <c r="X197" s="49"/>
      <c r="Y197" s="49"/>
      <c r="Z197" s="49"/>
      <c r="AA197" s="49"/>
      <c r="AB197" s="49"/>
      <c r="AC197" s="49"/>
      <c r="AD197" s="49"/>
      <c r="AE197" s="49"/>
      <c r="AF197" s="49"/>
      <c r="AG197" s="49"/>
      <c r="AH197" s="49"/>
      <c r="AI197" s="49"/>
      <c r="AJ197" s="49"/>
      <c r="AK197" s="49"/>
      <c r="AL197" s="49"/>
      <c r="AM197" s="49"/>
      <c r="AN197" s="49"/>
      <c r="AO197" s="49"/>
      <c r="AP197" s="49"/>
      <c r="AQ197" s="49"/>
      <c r="AR197" s="49"/>
      <c r="AS197" s="49"/>
      <c r="AT197" s="49"/>
      <c r="AU197" s="49"/>
      <c r="AV197" s="49"/>
      <c r="AW197" s="49"/>
      <c r="AX197" s="49"/>
      <c r="AY197" s="49"/>
      <c r="AZ197" s="49"/>
      <c r="BA197" s="71">
        <f t="shared" si="9"/>
        <v>869107.47</v>
      </c>
      <c r="BB197" s="72">
        <f t="shared" si="10"/>
        <v>869107.47</v>
      </c>
      <c r="BC197" s="52" t="s">
        <v>238</v>
      </c>
      <c r="BD197" s="83">
        <v>6652</v>
      </c>
      <c r="BE197" s="83">
        <f t="shared" si="11"/>
        <v>768306</v>
      </c>
      <c r="HF197" s="16">
        <v>2</v>
      </c>
      <c r="HG197" s="16" t="s">
        <v>34</v>
      </c>
      <c r="HH197" s="16" t="s">
        <v>41</v>
      </c>
      <c r="HI197" s="16">
        <v>10</v>
      </c>
      <c r="HJ197" s="16" t="s">
        <v>37</v>
      </c>
    </row>
    <row r="198" spans="1:218" s="15" customFormat="1" ht="181.5" customHeight="1">
      <c r="A198" s="56">
        <v>186</v>
      </c>
      <c r="B198" s="74" t="s">
        <v>542</v>
      </c>
      <c r="C198" s="73" t="s">
        <v>367</v>
      </c>
      <c r="D198" s="76">
        <v>27.241</v>
      </c>
      <c r="E198" s="77" t="s">
        <v>236</v>
      </c>
      <c r="F198" s="78">
        <v>7550.26</v>
      </c>
      <c r="G198" s="53"/>
      <c r="H198" s="43"/>
      <c r="I198" s="42" t="s">
        <v>38</v>
      </c>
      <c r="J198" s="44">
        <v>1</v>
      </c>
      <c r="K198" s="45" t="s">
        <v>59</v>
      </c>
      <c r="L198" s="45" t="s">
        <v>7</v>
      </c>
      <c r="M198" s="70"/>
      <c r="N198" s="53"/>
      <c r="O198" s="53"/>
      <c r="P198" s="49"/>
      <c r="Q198" s="53"/>
      <c r="R198" s="53"/>
      <c r="S198" s="49"/>
      <c r="T198" s="49"/>
      <c r="U198" s="49"/>
      <c r="V198" s="49"/>
      <c r="W198" s="49"/>
      <c r="X198" s="49"/>
      <c r="Y198" s="49"/>
      <c r="Z198" s="49"/>
      <c r="AA198" s="49"/>
      <c r="AB198" s="49"/>
      <c r="AC198" s="49"/>
      <c r="AD198" s="49"/>
      <c r="AE198" s="49"/>
      <c r="AF198" s="49"/>
      <c r="AG198" s="49"/>
      <c r="AH198" s="49"/>
      <c r="AI198" s="49"/>
      <c r="AJ198" s="49"/>
      <c r="AK198" s="49"/>
      <c r="AL198" s="49"/>
      <c r="AM198" s="49"/>
      <c r="AN198" s="49"/>
      <c r="AO198" s="49"/>
      <c r="AP198" s="49"/>
      <c r="AQ198" s="49"/>
      <c r="AR198" s="49"/>
      <c r="AS198" s="49"/>
      <c r="AT198" s="49"/>
      <c r="AU198" s="49"/>
      <c r="AV198" s="49"/>
      <c r="AW198" s="49"/>
      <c r="AX198" s="49"/>
      <c r="AY198" s="49"/>
      <c r="AZ198" s="49"/>
      <c r="BA198" s="71">
        <f t="shared" si="9"/>
        <v>205676.63</v>
      </c>
      <c r="BB198" s="72">
        <f t="shared" si="10"/>
        <v>205676.63</v>
      </c>
      <c r="BC198" s="52" t="s">
        <v>238</v>
      </c>
      <c r="BD198" s="83">
        <v>6674.6</v>
      </c>
      <c r="BE198" s="83">
        <f t="shared" si="11"/>
        <v>181822.78</v>
      </c>
      <c r="HF198" s="16">
        <v>2</v>
      </c>
      <c r="HG198" s="16" t="s">
        <v>34</v>
      </c>
      <c r="HH198" s="16" t="s">
        <v>41</v>
      </c>
      <c r="HI198" s="16">
        <v>10</v>
      </c>
      <c r="HJ198" s="16" t="s">
        <v>37</v>
      </c>
    </row>
    <row r="199" spans="1:218" s="15" customFormat="1" ht="181.5" customHeight="1">
      <c r="A199" s="56">
        <v>187</v>
      </c>
      <c r="B199" s="74" t="s">
        <v>543</v>
      </c>
      <c r="C199" s="73" t="s">
        <v>368</v>
      </c>
      <c r="D199" s="76">
        <v>22.306</v>
      </c>
      <c r="E199" s="77" t="s">
        <v>236</v>
      </c>
      <c r="F199" s="78">
        <v>7657.73</v>
      </c>
      <c r="G199" s="53"/>
      <c r="H199" s="43"/>
      <c r="I199" s="42" t="s">
        <v>38</v>
      </c>
      <c r="J199" s="44">
        <v>1</v>
      </c>
      <c r="K199" s="45" t="s">
        <v>59</v>
      </c>
      <c r="L199" s="45" t="s">
        <v>7</v>
      </c>
      <c r="M199" s="70"/>
      <c r="N199" s="53"/>
      <c r="O199" s="53"/>
      <c r="P199" s="49"/>
      <c r="Q199" s="53"/>
      <c r="R199" s="53"/>
      <c r="S199" s="49"/>
      <c r="T199" s="49"/>
      <c r="U199" s="49"/>
      <c r="V199" s="49"/>
      <c r="W199" s="49"/>
      <c r="X199" s="49"/>
      <c r="Y199" s="49"/>
      <c r="Z199" s="49"/>
      <c r="AA199" s="49"/>
      <c r="AB199" s="49"/>
      <c r="AC199" s="49"/>
      <c r="AD199" s="49"/>
      <c r="AE199" s="49"/>
      <c r="AF199" s="49"/>
      <c r="AG199" s="49"/>
      <c r="AH199" s="49"/>
      <c r="AI199" s="49"/>
      <c r="AJ199" s="49"/>
      <c r="AK199" s="49"/>
      <c r="AL199" s="49"/>
      <c r="AM199" s="49"/>
      <c r="AN199" s="49"/>
      <c r="AO199" s="49"/>
      <c r="AP199" s="49"/>
      <c r="AQ199" s="49"/>
      <c r="AR199" s="49"/>
      <c r="AS199" s="49"/>
      <c r="AT199" s="49"/>
      <c r="AU199" s="49"/>
      <c r="AV199" s="49"/>
      <c r="AW199" s="49"/>
      <c r="AX199" s="49"/>
      <c r="AY199" s="49"/>
      <c r="AZ199" s="49"/>
      <c r="BA199" s="71">
        <f t="shared" si="9"/>
        <v>170813.33</v>
      </c>
      <c r="BB199" s="72">
        <f t="shared" si="10"/>
        <v>170813.33</v>
      </c>
      <c r="BC199" s="52" t="s">
        <v>238</v>
      </c>
      <c r="BD199" s="83">
        <v>6769.6</v>
      </c>
      <c r="BE199" s="83">
        <f t="shared" si="11"/>
        <v>151002.7</v>
      </c>
      <c r="HF199" s="16">
        <v>2</v>
      </c>
      <c r="HG199" s="16" t="s">
        <v>34</v>
      </c>
      <c r="HH199" s="16" t="s">
        <v>41</v>
      </c>
      <c r="HI199" s="16">
        <v>10</v>
      </c>
      <c r="HJ199" s="16" t="s">
        <v>37</v>
      </c>
    </row>
    <row r="200" spans="1:218" s="15" customFormat="1" ht="181.5" customHeight="1">
      <c r="A200" s="56">
        <v>188</v>
      </c>
      <c r="B200" s="74" t="s">
        <v>544</v>
      </c>
      <c r="C200" s="73" t="s">
        <v>369</v>
      </c>
      <c r="D200" s="76">
        <v>17.322</v>
      </c>
      <c r="E200" s="77" t="s">
        <v>236</v>
      </c>
      <c r="F200" s="78">
        <v>7765.19</v>
      </c>
      <c r="G200" s="53"/>
      <c r="H200" s="43"/>
      <c r="I200" s="42" t="s">
        <v>38</v>
      </c>
      <c r="J200" s="44">
        <v>1</v>
      </c>
      <c r="K200" s="45" t="s">
        <v>59</v>
      </c>
      <c r="L200" s="45" t="s">
        <v>7</v>
      </c>
      <c r="M200" s="70"/>
      <c r="N200" s="53"/>
      <c r="O200" s="53"/>
      <c r="P200" s="49"/>
      <c r="Q200" s="53"/>
      <c r="R200" s="53"/>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71">
        <f t="shared" si="9"/>
        <v>134508.62</v>
      </c>
      <c r="BB200" s="72">
        <f t="shared" si="10"/>
        <v>134508.62</v>
      </c>
      <c r="BC200" s="52" t="s">
        <v>238</v>
      </c>
      <c r="BD200" s="83">
        <v>6864.6</v>
      </c>
      <c r="BE200" s="83">
        <f t="shared" si="11"/>
        <v>118908.6</v>
      </c>
      <c r="HF200" s="16">
        <v>2</v>
      </c>
      <c r="HG200" s="16" t="s">
        <v>34</v>
      </c>
      <c r="HH200" s="16" t="s">
        <v>41</v>
      </c>
      <c r="HI200" s="16">
        <v>10</v>
      </c>
      <c r="HJ200" s="16" t="s">
        <v>37</v>
      </c>
    </row>
    <row r="201" spans="1:218" s="15" customFormat="1" ht="181.5" customHeight="1">
      <c r="A201" s="56">
        <v>189</v>
      </c>
      <c r="B201" s="74" t="s">
        <v>545</v>
      </c>
      <c r="C201" s="73" t="s">
        <v>370</v>
      </c>
      <c r="D201" s="76">
        <v>15.94</v>
      </c>
      <c r="E201" s="77" t="s">
        <v>236</v>
      </c>
      <c r="F201" s="78">
        <v>7872.65</v>
      </c>
      <c r="G201" s="53"/>
      <c r="H201" s="43"/>
      <c r="I201" s="42" t="s">
        <v>38</v>
      </c>
      <c r="J201" s="44">
        <v>1</v>
      </c>
      <c r="K201" s="45" t="s">
        <v>59</v>
      </c>
      <c r="L201" s="45" t="s">
        <v>7</v>
      </c>
      <c r="M201" s="70"/>
      <c r="N201" s="53"/>
      <c r="O201" s="53"/>
      <c r="P201" s="49"/>
      <c r="Q201" s="53"/>
      <c r="R201" s="53"/>
      <c r="S201" s="49"/>
      <c r="T201" s="49"/>
      <c r="U201" s="49"/>
      <c r="V201" s="49"/>
      <c r="W201" s="49"/>
      <c r="X201" s="49"/>
      <c r="Y201" s="49"/>
      <c r="Z201" s="49"/>
      <c r="AA201" s="49"/>
      <c r="AB201" s="49"/>
      <c r="AC201" s="49"/>
      <c r="AD201" s="49"/>
      <c r="AE201" s="49"/>
      <c r="AF201" s="49"/>
      <c r="AG201" s="49"/>
      <c r="AH201" s="49"/>
      <c r="AI201" s="49"/>
      <c r="AJ201" s="49"/>
      <c r="AK201" s="49"/>
      <c r="AL201" s="49"/>
      <c r="AM201" s="49"/>
      <c r="AN201" s="49"/>
      <c r="AO201" s="49"/>
      <c r="AP201" s="49"/>
      <c r="AQ201" s="49"/>
      <c r="AR201" s="49"/>
      <c r="AS201" s="49"/>
      <c r="AT201" s="49"/>
      <c r="AU201" s="49"/>
      <c r="AV201" s="49"/>
      <c r="AW201" s="49"/>
      <c r="AX201" s="49"/>
      <c r="AY201" s="49"/>
      <c r="AZ201" s="49"/>
      <c r="BA201" s="71">
        <f t="shared" si="9"/>
        <v>125490.04</v>
      </c>
      <c r="BB201" s="72">
        <f t="shared" si="10"/>
        <v>125490.04</v>
      </c>
      <c r="BC201" s="52" t="s">
        <v>238</v>
      </c>
      <c r="BD201" s="83">
        <v>6959.6</v>
      </c>
      <c r="BE201" s="83">
        <f t="shared" si="11"/>
        <v>110936.02</v>
      </c>
      <c r="HF201" s="16">
        <v>2</v>
      </c>
      <c r="HG201" s="16" t="s">
        <v>34</v>
      </c>
      <c r="HH201" s="16" t="s">
        <v>41</v>
      </c>
      <c r="HI201" s="16">
        <v>10</v>
      </c>
      <c r="HJ201" s="16" t="s">
        <v>37</v>
      </c>
    </row>
    <row r="202" spans="1:218" s="15" customFormat="1" ht="181.5" customHeight="1">
      <c r="A202" s="56">
        <v>190</v>
      </c>
      <c r="B202" s="74" t="s">
        <v>546</v>
      </c>
      <c r="C202" s="73" t="s">
        <v>371</v>
      </c>
      <c r="D202" s="76">
        <v>15.94</v>
      </c>
      <c r="E202" s="77" t="s">
        <v>236</v>
      </c>
      <c r="F202" s="78">
        <v>7980.12</v>
      </c>
      <c r="G202" s="53"/>
      <c r="H202" s="43"/>
      <c r="I202" s="42" t="s">
        <v>38</v>
      </c>
      <c r="J202" s="44">
        <v>1</v>
      </c>
      <c r="K202" s="45" t="s">
        <v>59</v>
      </c>
      <c r="L202" s="45" t="s">
        <v>7</v>
      </c>
      <c r="M202" s="70"/>
      <c r="N202" s="53"/>
      <c r="O202" s="53"/>
      <c r="P202" s="49"/>
      <c r="Q202" s="53"/>
      <c r="R202" s="53"/>
      <c r="S202" s="49"/>
      <c r="T202" s="49"/>
      <c r="U202" s="49"/>
      <c r="V202" s="49"/>
      <c r="W202" s="49"/>
      <c r="X202" s="49"/>
      <c r="Y202" s="49"/>
      <c r="Z202" s="49"/>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71">
        <f aca="true" t="shared" si="12" ref="BA202:BA265">total_amount_ba($B$2,$D$2,D202,F202,J202,K202,M202)</f>
        <v>127203.11</v>
      </c>
      <c r="BB202" s="72">
        <f t="shared" si="10"/>
        <v>127203.11</v>
      </c>
      <c r="BC202" s="52" t="s">
        <v>238</v>
      </c>
      <c r="BD202" s="83">
        <v>7054.6</v>
      </c>
      <c r="BE202" s="83">
        <f t="shared" si="11"/>
        <v>112450.32</v>
      </c>
      <c r="HF202" s="16">
        <v>2</v>
      </c>
      <c r="HG202" s="16" t="s">
        <v>34</v>
      </c>
      <c r="HH202" s="16" t="s">
        <v>41</v>
      </c>
      <c r="HI202" s="16">
        <v>10</v>
      </c>
      <c r="HJ202" s="16" t="s">
        <v>37</v>
      </c>
    </row>
    <row r="203" spans="1:218" s="15" customFormat="1" ht="181.5" customHeight="1">
      <c r="A203" s="56">
        <v>191</v>
      </c>
      <c r="B203" s="74" t="s">
        <v>548</v>
      </c>
      <c r="C203" s="73" t="s">
        <v>372</v>
      </c>
      <c r="D203" s="76">
        <v>15.94</v>
      </c>
      <c r="E203" s="77" t="s">
        <v>236</v>
      </c>
      <c r="F203" s="78">
        <v>8111.34</v>
      </c>
      <c r="G203" s="53"/>
      <c r="H203" s="43"/>
      <c r="I203" s="42" t="s">
        <v>38</v>
      </c>
      <c r="J203" s="44">
        <v>1</v>
      </c>
      <c r="K203" s="45" t="s">
        <v>59</v>
      </c>
      <c r="L203" s="45" t="s">
        <v>7</v>
      </c>
      <c r="M203" s="70"/>
      <c r="N203" s="53"/>
      <c r="O203" s="53"/>
      <c r="P203" s="49"/>
      <c r="Q203" s="53"/>
      <c r="R203" s="53"/>
      <c r="S203" s="49"/>
      <c r="T203" s="49"/>
      <c r="U203" s="49"/>
      <c r="V203" s="49"/>
      <c r="W203" s="49"/>
      <c r="X203" s="49"/>
      <c r="Y203" s="49"/>
      <c r="Z203" s="49"/>
      <c r="AA203" s="49"/>
      <c r="AB203" s="49"/>
      <c r="AC203" s="49"/>
      <c r="AD203" s="49"/>
      <c r="AE203" s="49"/>
      <c r="AF203" s="49"/>
      <c r="AG203" s="49"/>
      <c r="AH203" s="49"/>
      <c r="AI203" s="49"/>
      <c r="AJ203" s="49"/>
      <c r="AK203" s="49"/>
      <c r="AL203" s="49"/>
      <c r="AM203" s="49"/>
      <c r="AN203" s="49"/>
      <c r="AO203" s="49"/>
      <c r="AP203" s="49"/>
      <c r="AQ203" s="49"/>
      <c r="AR203" s="49"/>
      <c r="AS203" s="49"/>
      <c r="AT203" s="49"/>
      <c r="AU203" s="49"/>
      <c r="AV203" s="49"/>
      <c r="AW203" s="49"/>
      <c r="AX203" s="49"/>
      <c r="AY203" s="49"/>
      <c r="AZ203" s="49"/>
      <c r="BA203" s="71">
        <f t="shared" si="12"/>
        <v>129294.76</v>
      </c>
      <c r="BB203" s="72">
        <f t="shared" si="10"/>
        <v>129294.76</v>
      </c>
      <c r="BC203" s="52" t="s">
        <v>238</v>
      </c>
      <c r="BD203" s="83">
        <v>7170.6</v>
      </c>
      <c r="BE203" s="83">
        <f t="shared" si="11"/>
        <v>114299.36</v>
      </c>
      <c r="HF203" s="16">
        <v>2</v>
      </c>
      <c r="HG203" s="16" t="s">
        <v>34</v>
      </c>
      <c r="HH203" s="16" t="s">
        <v>41</v>
      </c>
      <c r="HI203" s="16">
        <v>10</v>
      </c>
      <c r="HJ203" s="16" t="s">
        <v>37</v>
      </c>
    </row>
    <row r="204" spans="1:218" s="15" customFormat="1" ht="181.5" customHeight="1">
      <c r="A204" s="56">
        <v>192</v>
      </c>
      <c r="B204" s="74" t="s">
        <v>549</v>
      </c>
      <c r="C204" s="73" t="s">
        <v>373</v>
      </c>
      <c r="D204" s="76">
        <v>15.94</v>
      </c>
      <c r="E204" s="77" t="s">
        <v>236</v>
      </c>
      <c r="F204" s="78">
        <v>8242.56</v>
      </c>
      <c r="G204" s="53"/>
      <c r="H204" s="43"/>
      <c r="I204" s="42" t="s">
        <v>38</v>
      </c>
      <c r="J204" s="44">
        <v>1</v>
      </c>
      <c r="K204" s="45" t="s">
        <v>59</v>
      </c>
      <c r="L204" s="45" t="s">
        <v>7</v>
      </c>
      <c r="M204" s="70"/>
      <c r="N204" s="53"/>
      <c r="O204" s="53"/>
      <c r="P204" s="49"/>
      <c r="Q204" s="53"/>
      <c r="R204" s="53"/>
      <c r="S204" s="49"/>
      <c r="T204" s="49"/>
      <c r="U204" s="49"/>
      <c r="V204" s="49"/>
      <c r="W204" s="49"/>
      <c r="X204" s="49"/>
      <c r="Y204" s="49"/>
      <c r="Z204" s="49"/>
      <c r="AA204" s="49"/>
      <c r="AB204" s="49"/>
      <c r="AC204" s="49"/>
      <c r="AD204" s="49"/>
      <c r="AE204" s="49"/>
      <c r="AF204" s="49"/>
      <c r="AG204" s="49"/>
      <c r="AH204" s="49"/>
      <c r="AI204" s="49"/>
      <c r="AJ204" s="49"/>
      <c r="AK204" s="49"/>
      <c r="AL204" s="49"/>
      <c r="AM204" s="49"/>
      <c r="AN204" s="49"/>
      <c r="AO204" s="49"/>
      <c r="AP204" s="49"/>
      <c r="AQ204" s="49"/>
      <c r="AR204" s="49"/>
      <c r="AS204" s="49"/>
      <c r="AT204" s="49"/>
      <c r="AU204" s="49"/>
      <c r="AV204" s="49"/>
      <c r="AW204" s="49"/>
      <c r="AX204" s="49"/>
      <c r="AY204" s="49"/>
      <c r="AZ204" s="49"/>
      <c r="BA204" s="71">
        <f t="shared" si="12"/>
        <v>131386.41</v>
      </c>
      <c r="BB204" s="72">
        <f t="shared" si="10"/>
        <v>131386.41</v>
      </c>
      <c r="BC204" s="52" t="s">
        <v>238</v>
      </c>
      <c r="BD204" s="83">
        <v>7286.6</v>
      </c>
      <c r="BE204" s="83">
        <f t="shared" si="11"/>
        <v>116148.4</v>
      </c>
      <c r="HF204" s="16">
        <v>2</v>
      </c>
      <c r="HG204" s="16" t="s">
        <v>34</v>
      </c>
      <c r="HH204" s="16" t="s">
        <v>41</v>
      </c>
      <c r="HI204" s="16">
        <v>10</v>
      </c>
      <c r="HJ204" s="16" t="s">
        <v>37</v>
      </c>
    </row>
    <row r="205" spans="1:218" s="15" customFormat="1" ht="181.5" customHeight="1">
      <c r="A205" s="56">
        <v>193</v>
      </c>
      <c r="B205" s="74" t="s">
        <v>550</v>
      </c>
      <c r="C205" s="73" t="s">
        <v>374</v>
      </c>
      <c r="D205" s="76">
        <v>5.329</v>
      </c>
      <c r="E205" s="77" t="s">
        <v>236</v>
      </c>
      <c r="F205" s="78">
        <v>8373.78</v>
      </c>
      <c r="G205" s="53"/>
      <c r="H205" s="43"/>
      <c r="I205" s="42" t="s">
        <v>38</v>
      </c>
      <c r="J205" s="44">
        <v>1</v>
      </c>
      <c r="K205" s="45" t="s">
        <v>59</v>
      </c>
      <c r="L205" s="45" t="s">
        <v>7</v>
      </c>
      <c r="M205" s="70"/>
      <c r="N205" s="53"/>
      <c r="O205" s="53"/>
      <c r="P205" s="49"/>
      <c r="Q205" s="53"/>
      <c r="R205" s="53"/>
      <c r="S205" s="49"/>
      <c r="T205" s="49"/>
      <c r="U205" s="49"/>
      <c r="V205" s="49"/>
      <c r="W205" s="49"/>
      <c r="X205" s="49"/>
      <c r="Y205" s="49"/>
      <c r="Z205" s="49"/>
      <c r="AA205" s="49"/>
      <c r="AB205" s="49"/>
      <c r="AC205" s="49"/>
      <c r="AD205" s="49"/>
      <c r="AE205" s="49"/>
      <c r="AF205" s="49"/>
      <c r="AG205" s="49"/>
      <c r="AH205" s="49"/>
      <c r="AI205" s="49"/>
      <c r="AJ205" s="49"/>
      <c r="AK205" s="49"/>
      <c r="AL205" s="49"/>
      <c r="AM205" s="49"/>
      <c r="AN205" s="49"/>
      <c r="AO205" s="49"/>
      <c r="AP205" s="49"/>
      <c r="AQ205" s="49"/>
      <c r="AR205" s="49"/>
      <c r="AS205" s="49"/>
      <c r="AT205" s="49"/>
      <c r="AU205" s="49"/>
      <c r="AV205" s="49"/>
      <c r="AW205" s="49"/>
      <c r="AX205" s="49"/>
      <c r="AY205" s="49"/>
      <c r="AZ205" s="49"/>
      <c r="BA205" s="71">
        <f t="shared" si="12"/>
        <v>44623.87</v>
      </c>
      <c r="BB205" s="72">
        <f t="shared" si="10"/>
        <v>44623.87</v>
      </c>
      <c r="BC205" s="52" t="s">
        <v>238</v>
      </c>
      <c r="BD205" s="83">
        <v>7402.6</v>
      </c>
      <c r="BE205" s="83">
        <f t="shared" si="11"/>
        <v>39448.46</v>
      </c>
      <c r="HF205" s="16">
        <v>2</v>
      </c>
      <c r="HG205" s="16" t="s">
        <v>34</v>
      </c>
      <c r="HH205" s="16" t="s">
        <v>41</v>
      </c>
      <c r="HI205" s="16">
        <v>10</v>
      </c>
      <c r="HJ205" s="16" t="s">
        <v>37</v>
      </c>
    </row>
    <row r="206" spans="1:218" s="15" customFormat="1" ht="181.5" customHeight="1">
      <c r="A206" s="56">
        <v>194</v>
      </c>
      <c r="B206" s="74" t="s">
        <v>551</v>
      </c>
      <c r="C206" s="73" t="s">
        <v>375</v>
      </c>
      <c r="D206" s="76">
        <v>5.329</v>
      </c>
      <c r="E206" s="77" t="s">
        <v>236</v>
      </c>
      <c r="F206" s="78">
        <v>8505</v>
      </c>
      <c r="G206" s="53"/>
      <c r="H206" s="43"/>
      <c r="I206" s="42" t="s">
        <v>38</v>
      </c>
      <c r="J206" s="44">
        <v>1</v>
      </c>
      <c r="K206" s="45" t="s">
        <v>59</v>
      </c>
      <c r="L206" s="45" t="s">
        <v>7</v>
      </c>
      <c r="M206" s="70"/>
      <c r="N206" s="53"/>
      <c r="O206" s="53"/>
      <c r="P206" s="49"/>
      <c r="Q206" s="53"/>
      <c r="R206" s="53"/>
      <c r="S206" s="49"/>
      <c r="T206" s="49"/>
      <c r="U206" s="49"/>
      <c r="V206" s="49"/>
      <c r="W206" s="49"/>
      <c r="X206" s="49"/>
      <c r="Y206" s="49"/>
      <c r="Z206" s="49"/>
      <c r="AA206" s="49"/>
      <c r="AB206" s="49"/>
      <c r="AC206" s="49"/>
      <c r="AD206" s="49"/>
      <c r="AE206" s="49"/>
      <c r="AF206" s="49"/>
      <c r="AG206" s="49"/>
      <c r="AH206" s="49"/>
      <c r="AI206" s="49"/>
      <c r="AJ206" s="49"/>
      <c r="AK206" s="49"/>
      <c r="AL206" s="49"/>
      <c r="AM206" s="49"/>
      <c r="AN206" s="49"/>
      <c r="AO206" s="49"/>
      <c r="AP206" s="49"/>
      <c r="AQ206" s="49"/>
      <c r="AR206" s="49"/>
      <c r="AS206" s="49"/>
      <c r="AT206" s="49"/>
      <c r="AU206" s="49"/>
      <c r="AV206" s="49"/>
      <c r="AW206" s="49"/>
      <c r="AX206" s="49"/>
      <c r="AY206" s="49"/>
      <c r="AZ206" s="49"/>
      <c r="BA206" s="71">
        <f t="shared" si="12"/>
        <v>45323.15</v>
      </c>
      <c r="BB206" s="72">
        <f aca="true" t="shared" si="13" ref="BB206:BB269">BA206+SUM(N206:AZ206)</f>
        <v>45323.15</v>
      </c>
      <c r="BC206" s="52" t="s">
        <v>238</v>
      </c>
      <c r="BD206" s="83">
        <v>7518.6</v>
      </c>
      <c r="BE206" s="83">
        <f aca="true" t="shared" si="14" ref="BE206:BE269">D206*BD206</f>
        <v>40066.62</v>
      </c>
      <c r="HF206" s="16">
        <v>2</v>
      </c>
      <c r="HG206" s="16" t="s">
        <v>34</v>
      </c>
      <c r="HH206" s="16" t="s">
        <v>41</v>
      </c>
      <c r="HI206" s="16">
        <v>10</v>
      </c>
      <c r="HJ206" s="16" t="s">
        <v>37</v>
      </c>
    </row>
    <row r="207" spans="1:218" s="15" customFormat="1" ht="181.5" customHeight="1">
      <c r="A207" s="56">
        <v>195</v>
      </c>
      <c r="B207" s="74" t="s">
        <v>552</v>
      </c>
      <c r="C207" s="73" t="s">
        <v>376</v>
      </c>
      <c r="D207" s="76">
        <v>5.329</v>
      </c>
      <c r="E207" s="77" t="s">
        <v>236</v>
      </c>
      <c r="F207" s="78">
        <v>8636.21</v>
      </c>
      <c r="G207" s="53"/>
      <c r="H207" s="43"/>
      <c r="I207" s="42" t="s">
        <v>38</v>
      </c>
      <c r="J207" s="44">
        <v>1</v>
      </c>
      <c r="K207" s="45" t="s">
        <v>59</v>
      </c>
      <c r="L207" s="45" t="s">
        <v>7</v>
      </c>
      <c r="M207" s="70"/>
      <c r="N207" s="53"/>
      <c r="O207" s="53"/>
      <c r="P207" s="49"/>
      <c r="Q207" s="53"/>
      <c r="R207" s="53"/>
      <c r="S207" s="49"/>
      <c r="T207" s="49"/>
      <c r="U207" s="49"/>
      <c r="V207" s="49"/>
      <c r="W207" s="49"/>
      <c r="X207" s="49"/>
      <c r="Y207" s="49"/>
      <c r="Z207" s="49"/>
      <c r="AA207" s="49"/>
      <c r="AB207" s="49"/>
      <c r="AC207" s="49"/>
      <c r="AD207" s="49"/>
      <c r="AE207" s="49"/>
      <c r="AF207" s="49"/>
      <c r="AG207" s="49"/>
      <c r="AH207" s="49"/>
      <c r="AI207" s="49"/>
      <c r="AJ207" s="49"/>
      <c r="AK207" s="49"/>
      <c r="AL207" s="49"/>
      <c r="AM207" s="49"/>
      <c r="AN207" s="49"/>
      <c r="AO207" s="49"/>
      <c r="AP207" s="49"/>
      <c r="AQ207" s="49"/>
      <c r="AR207" s="49"/>
      <c r="AS207" s="49"/>
      <c r="AT207" s="49"/>
      <c r="AU207" s="49"/>
      <c r="AV207" s="49"/>
      <c r="AW207" s="49"/>
      <c r="AX207" s="49"/>
      <c r="AY207" s="49"/>
      <c r="AZ207" s="49"/>
      <c r="BA207" s="71">
        <f t="shared" si="12"/>
        <v>46022.36</v>
      </c>
      <c r="BB207" s="72">
        <f t="shared" si="13"/>
        <v>46022.36</v>
      </c>
      <c r="BC207" s="52" t="s">
        <v>238</v>
      </c>
      <c r="BD207" s="83">
        <v>7634.6</v>
      </c>
      <c r="BE207" s="83">
        <f t="shared" si="14"/>
        <v>40684.78</v>
      </c>
      <c r="HF207" s="16">
        <v>2</v>
      </c>
      <c r="HG207" s="16" t="s">
        <v>34</v>
      </c>
      <c r="HH207" s="16" t="s">
        <v>41</v>
      </c>
      <c r="HI207" s="16">
        <v>10</v>
      </c>
      <c r="HJ207" s="16" t="s">
        <v>37</v>
      </c>
    </row>
    <row r="208" spans="1:218" s="15" customFormat="1" ht="181.5" customHeight="1">
      <c r="A208" s="56">
        <v>196</v>
      </c>
      <c r="B208" s="74" t="s">
        <v>553</v>
      </c>
      <c r="C208" s="73" t="s">
        <v>377</v>
      </c>
      <c r="D208" s="76">
        <v>5.329</v>
      </c>
      <c r="E208" s="77" t="s">
        <v>236</v>
      </c>
      <c r="F208" s="78">
        <v>8767.43</v>
      </c>
      <c r="G208" s="53"/>
      <c r="H208" s="43"/>
      <c r="I208" s="42" t="s">
        <v>38</v>
      </c>
      <c r="J208" s="44">
        <v>1</v>
      </c>
      <c r="K208" s="45" t="s">
        <v>59</v>
      </c>
      <c r="L208" s="45" t="s">
        <v>7</v>
      </c>
      <c r="M208" s="70"/>
      <c r="N208" s="53"/>
      <c r="O208" s="53"/>
      <c r="P208" s="49"/>
      <c r="Q208" s="53"/>
      <c r="R208" s="53"/>
      <c r="S208" s="49"/>
      <c r="T208" s="49"/>
      <c r="U208" s="49"/>
      <c r="V208" s="49"/>
      <c r="W208" s="49"/>
      <c r="X208" s="49"/>
      <c r="Y208" s="49"/>
      <c r="Z208" s="49"/>
      <c r="AA208" s="49"/>
      <c r="AB208" s="49"/>
      <c r="AC208" s="49"/>
      <c r="AD208" s="49"/>
      <c r="AE208" s="49"/>
      <c r="AF208" s="49"/>
      <c r="AG208" s="49"/>
      <c r="AH208" s="49"/>
      <c r="AI208" s="49"/>
      <c r="AJ208" s="49"/>
      <c r="AK208" s="49"/>
      <c r="AL208" s="49"/>
      <c r="AM208" s="49"/>
      <c r="AN208" s="49"/>
      <c r="AO208" s="49"/>
      <c r="AP208" s="49"/>
      <c r="AQ208" s="49"/>
      <c r="AR208" s="49"/>
      <c r="AS208" s="49"/>
      <c r="AT208" s="49"/>
      <c r="AU208" s="49"/>
      <c r="AV208" s="49"/>
      <c r="AW208" s="49"/>
      <c r="AX208" s="49"/>
      <c r="AY208" s="49"/>
      <c r="AZ208" s="49"/>
      <c r="BA208" s="71">
        <f t="shared" si="12"/>
        <v>46721.63</v>
      </c>
      <c r="BB208" s="72">
        <f t="shared" si="13"/>
        <v>46721.63</v>
      </c>
      <c r="BC208" s="52" t="s">
        <v>238</v>
      </c>
      <c r="BD208" s="83">
        <v>7750.6</v>
      </c>
      <c r="BE208" s="83">
        <f t="shared" si="14"/>
        <v>41302.95</v>
      </c>
      <c r="HF208" s="16">
        <v>2</v>
      </c>
      <c r="HG208" s="16" t="s">
        <v>34</v>
      </c>
      <c r="HH208" s="16" t="s">
        <v>41</v>
      </c>
      <c r="HI208" s="16">
        <v>10</v>
      </c>
      <c r="HJ208" s="16" t="s">
        <v>37</v>
      </c>
    </row>
    <row r="209" spans="1:218" s="15" customFormat="1" ht="181.5" customHeight="1">
      <c r="A209" s="56">
        <v>197</v>
      </c>
      <c r="B209" s="74" t="s">
        <v>547</v>
      </c>
      <c r="C209" s="73" t="s">
        <v>378</v>
      </c>
      <c r="D209" s="76">
        <v>5.329</v>
      </c>
      <c r="E209" s="77" t="s">
        <v>236</v>
      </c>
      <c r="F209" s="78">
        <v>8898.65</v>
      </c>
      <c r="G209" s="53"/>
      <c r="H209" s="43"/>
      <c r="I209" s="42" t="s">
        <v>38</v>
      </c>
      <c r="J209" s="44">
        <v>1</v>
      </c>
      <c r="K209" s="45" t="s">
        <v>59</v>
      </c>
      <c r="L209" s="45" t="s">
        <v>7</v>
      </c>
      <c r="M209" s="70"/>
      <c r="N209" s="53"/>
      <c r="O209" s="53"/>
      <c r="P209" s="49"/>
      <c r="Q209" s="53"/>
      <c r="R209" s="53"/>
      <c r="S209" s="49"/>
      <c r="T209" s="49"/>
      <c r="U209" s="49"/>
      <c r="V209" s="49"/>
      <c r="W209" s="49"/>
      <c r="X209" s="49"/>
      <c r="Y209" s="49"/>
      <c r="Z209" s="49"/>
      <c r="AA209" s="49"/>
      <c r="AB209" s="49"/>
      <c r="AC209" s="49"/>
      <c r="AD209" s="49"/>
      <c r="AE209" s="49"/>
      <c r="AF209" s="49"/>
      <c r="AG209" s="49"/>
      <c r="AH209" s="49"/>
      <c r="AI209" s="49"/>
      <c r="AJ209" s="49"/>
      <c r="AK209" s="49"/>
      <c r="AL209" s="49"/>
      <c r="AM209" s="49"/>
      <c r="AN209" s="49"/>
      <c r="AO209" s="49"/>
      <c r="AP209" s="49"/>
      <c r="AQ209" s="49"/>
      <c r="AR209" s="49"/>
      <c r="AS209" s="49"/>
      <c r="AT209" s="49"/>
      <c r="AU209" s="49"/>
      <c r="AV209" s="49"/>
      <c r="AW209" s="49"/>
      <c r="AX209" s="49"/>
      <c r="AY209" s="49"/>
      <c r="AZ209" s="49"/>
      <c r="BA209" s="71">
        <f t="shared" si="12"/>
        <v>47420.91</v>
      </c>
      <c r="BB209" s="72">
        <f t="shared" si="13"/>
        <v>47420.91</v>
      </c>
      <c r="BC209" s="52" t="s">
        <v>238</v>
      </c>
      <c r="BD209" s="83">
        <v>7866.6</v>
      </c>
      <c r="BE209" s="83">
        <f t="shared" si="14"/>
        <v>41921.11</v>
      </c>
      <c r="HF209" s="16">
        <v>2</v>
      </c>
      <c r="HG209" s="16" t="s">
        <v>34</v>
      </c>
      <c r="HH209" s="16" t="s">
        <v>41</v>
      </c>
      <c r="HI209" s="16">
        <v>10</v>
      </c>
      <c r="HJ209" s="16" t="s">
        <v>37</v>
      </c>
    </row>
    <row r="210" spans="1:218" s="15" customFormat="1" ht="75.75" customHeight="1">
      <c r="A210" s="56">
        <v>198</v>
      </c>
      <c r="B210" s="74" t="s">
        <v>554</v>
      </c>
      <c r="C210" s="73" t="s">
        <v>379</v>
      </c>
      <c r="D210" s="76">
        <v>5.861</v>
      </c>
      <c r="E210" s="77" t="s">
        <v>236</v>
      </c>
      <c r="F210" s="78">
        <v>7473.69</v>
      </c>
      <c r="G210" s="53"/>
      <c r="H210" s="43"/>
      <c r="I210" s="42" t="s">
        <v>38</v>
      </c>
      <c r="J210" s="44">
        <v>1</v>
      </c>
      <c r="K210" s="45" t="s">
        <v>59</v>
      </c>
      <c r="L210" s="45" t="s">
        <v>7</v>
      </c>
      <c r="M210" s="70"/>
      <c r="N210" s="53"/>
      <c r="O210" s="53"/>
      <c r="P210" s="49"/>
      <c r="Q210" s="53"/>
      <c r="R210" s="53"/>
      <c r="S210" s="49"/>
      <c r="T210" s="49"/>
      <c r="U210" s="49"/>
      <c r="V210" s="49"/>
      <c r="W210" s="49"/>
      <c r="X210" s="49"/>
      <c r="Y210" s="49"/>
      <c r="Z210" s="49"/>
      <c r="AA210" s="49"/>
      <c r="AB210" s="49"/>
      <c r="AC210" s="49"/>
      <c r="AD210" s="49"/>
      <c r="AE210" s="49"/>
      <c r="AF210" s="49"/>
      <c r="AG210" s="49"/>
      <c r="AH210" s="49"/>
      <c r="AI210" s="49"/>
      <c r="AJ210" s="49"/>
      <c r="AK210" s="49"/>
      <c r="AL210" s="49"/>
      <c r="AM210" s="49"/>
      <c r="AN210" s="49"/>
      <c r="AO210" s="49"/>
      <c r="AP210" s="49"/>
      <c r="AQ210" s="49"/>
      <c r="AR210" s="49"/>
      <c r="AS210" s="49"/>
      <c r="AT210" s="49"/>
      <c r="AU210" s="49"/>
      <c r="AV210" s="49"/>
      <c r="AW210" s="49"/>
      <c r="AX210" s="49"/>
      <c r="AY210" s="49"/>
      <c r="AZ210" s="49"/>
      <c r="BA210" s="71">
        <f t="shared" si="12"/>
        <v>43803.3</v>
      </c>
      <c r="BB210" s="72">
        <f t="shared" si="13"/>
        <v>43803.3</v>
      </c>
      <c r="BC210" s="52" t="s">
        <v>238</v>
      </c>
      <c r="BD210" s="83">
        <v>6606.9</v>
      </c>
      <c r="BE210" s="83">
        <f t="shared" si="14"/>
        <v>38723.04</v>
      </c>
      <c r="HF210" s="16">
        <v>2</v>
      </c>
      <c r="HG210" s="16" t="s">
        <v>34</v>
      </c>
      <c r="HH210" s="16" t="s">
        <v>41</v>
      </c>
      <c r="HI210" s="16">
        <v>10</v>
      </c>
      <c r="HJ210" s="16" t="s">
        <v>37</v>
      </c>
    </row>
    <row r="211" spans="1:218" s="15" customFormat="1" ht="75.75" customHeight="1">
      <c r="A211" s="56">
        <v>199</v>
      </c>
      <c r="B211" s="74" t="s">
        <v>555</v>
      </c>
      <c r="C211" s="73" t="s">
        <v>380</v>
      </c>
      <c r="D211" s="76">
        <v>24.4</v>
      </c>
      <c r="E211" s="77" t="s">
        <v>236</v>
      </c>
      <c r="F211" s="78">
        <v>8129.79</v>
      </c>
      <c r="G211" s="53"/>
      <c r="H211" s="43"/>
      <c r="I211" s="42" t="s">
        <v>38</v>
      </c>
      <c r="J211" s="44">
        <v>1</v>
      </c>
      <c r="K211" s="45" t="s">
        <v>59</v>
      </c>
      <c r="L211" s="45" t="s">
        <v>7</v>
      </c>
      <c r="M211" s="70"/>
      <c r="N211" s="53"/>
      <c r="O211" s="53"/>
      <c r="P211" s="49"/>
      <c r="Q211" s="53"/>
      <c r="R211" s="53"/>
      <c r="S211" s="49"/>
      <c r="T211" s="49"/>
      <c r="U211" s="49"/>
      <c r="V211" s="49"/>
      <c r="W211" s="49"/>
      <c r="X211" s="49"/>
      <c r="Y211" s="49"/>
      <c r="Z211" s="49"/>
      <c r="AA211" s="49"/>
      <c r="AB211" s="49"/>
      <c r="AC211" s="49"/>
      <c r="AD211" s="49"/>
      <c r="AE211" s="49"/>
      <c r="AF211" s="49"/>
      <c r="AG211" s="49"/>
      <c r="AH211" s="49"/>
      <c r="AI211" s="49"/>
      <c r="AJ211" s="49"/>
      <c r="AK211" s="49"/>
      <c r="AL211" s="49"/>
      <c r="AM211" s="49"/>
      <c r="AN211" s="49"/>
      <c r="AO211" s="49"/>
      <c r="AP211" s="49"/>
      <c r="AQ211" s="49"/>
      <c r="AR211" s="49"/>
      <c r="AS211" s="49"/>
      <c r="AT211" s="49"/>
      <c r="AU211" s="49"/>
      <c r="AV211" s="49"/>
      <c r="AW211" s="49"/>
      <c r="AX211" s="49"/>
      <c r="AY211" s="49"/>
      <c r="AZ211" s="49"/>
      <c r="BA211" s="71">
        <f t="shared" si="12"/>
        <v>198366.88</v>
      </c>
      <c r="BB211" s="72">
        <f t="shared" si="13"/>
        <v>198366.88</v>
      </c>
      <c r="BC211" s="52" t="s">
        <v>238</v>
      </c>
      <c r="BD211" s="83">
        <v>7186.9</v>
      </c>
      <c r="BE211" s="83">
        <f t="shared" si="14"/>
        <v>175360.36</v>
      </c>
      <c r="HF211" s="16">
        <v>2</v>
      </c>
      <c r="HG211" s="16" t="s">
        <v>34</v>
      </c>
      <c r="HH211" s="16" t="s">
        <v>41</v>
      </c>
      <c r="HI211" s="16">
        <v>10</v>
      </c>
      <c r="HJ211" s="16" t="s">
        <v>37</v>
      </c>
    </row>
    <row r="212" spans="1:218" s="15" customFormat="1" ht="288.75" customHeight="1">
      <c r="A212" s="56">
        <v>200</v>
      </c>
      <c r="B212" s="74" t="s">
        <v>556</v>
      </c>
      <c r="C212" s="73" t="s">
        <v>381</v>
      </c>
      <c r="D212" s="76">
        <v>9045.69</v>
      </c>
      <c r="E212" s="77" t="s">
        <v>263</v>
      </c>
      <c r="F212" s="78">
        <v>181.16</v>
      </c>
      <c r="G212" s="53"/>
      <c r="H212" s="43"/>
      <c r="I212" s="42" t="s">
        <v>38</v>
      </c>
      <c r="J212" s="44">
        <v>1</v>
      </c>
      <c r="K212" s="45" t="s">
        <v>59</v>
      </c>
      <c r="L212" s="45" t="s">
        <v>7</v>
      </c>
      <c r="M212" s="70"/>
      <c r="N212" s="53"/>
      <c r="O212" s="53"/>
      <c r="P212" s="49"/>
      <c r="Q212" s="53"/>
      <c r="R212" s="53"/>
      <c r="S212" s="49"/>
      <c r="T212" s="49"/>
      <c r="U212" s="49"/>
      <c r="V212" s="49"/>
      <c r="W212" s="49"/>
      <c r="X212" s="49"/>
      <c r="Y212" s="49"/>
      <c r="Z212" s="49"/>
      <c r="AA212" s="49"/>
      <c r="AB212" s="49"/>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9"/>
      <c r="AY212" s="49"/>
      <c r="AZ212" s="49"/>
      <c r="BA212" s="71">
        <f t="shared" si="12"/>
        <v>1638717.2</v>
      </c>
      <c r="BB212" s="72">
        <f t="shared" si="13"/>
        <v>1638717.2</v>
      </c>
      <c r="BC212" s="52" t="s">
        <v>238</v>
      </c>
      <c r="BD212" s="83">
        <v>160.2</v>
      </c>
      <c r="BE212" s="83">
        <f t="shared" si="14"/>
        <v>1449119.54</v>
      </c>
      <c r="HF212" s="16">
        <v>2</v>
      </c>
      <c r="HG212" s="16" t="s">
        <v>34</v>
      </c>
      <c r="HH212" s="16" t="s">
        <v>41</v>
      </c>
      <c r="HI212" s="16">
        <v>10</v>
      </c>
      <c r="HJ212" s="16" t="s">
        <v>37</v>
      </c>
    </row>
    <row r="213" spans="1:218" s="15" customFormat="1" ht="63" customHeight="1">
      <c r="A213" s="56">
        <v>201</v>
      </c>
      <c r="B213" s="74" t="s">
        <v>1089</v>
      </c>
      <c r="C213" s="73" t="s">
        <v>382</v>
      </c>
      <c r="D213" s="76">
        <v>243</v>
      </c>
      <c r="E213" s="77" t="s">
        <v>236</v>
      </c>
      <c r="F213" s="78">
        <v>6159.14</v>
      </c>
      <c r="G213" s="53"/>
      <c r="H213" s="43"/>
      <c r="I213" s="42" t="s">
        <v>38</v>
      </c>
      <c r="J213" s="44">
        <v>1</v>
      </c>
      <c r="K213" s="45" t="s">
        <v>59</v>
      </c>
      <c r="L213" s="45" t="s">
        <v>7</v>
      </c>
      <c r="M213" s="70"/>
      <c r="N213" s="53"/>
      <c r="O213" s="53"/>
      <c r="P213" s="49"/>
      <c r="Q213" s="53"/>
      <c r="R213" s="53"/>
      <c r="S213" s="49"/>
      <c r="T213" s="49"/>
      <c r="U213" s="49"/>
      <c r="V213" s="49"/>
      <c r="W213" s="49"/>
      <c r="X213" s="49"/>
      <c r="Y213" s="49"/>
      <c r="Z213" s="49"/>
      <c r="AA213" s="49"/>
      <c r="AB213" s="49"/>
      <c r="AC213" s="49"/>
      <c r="AD213" s="49"/>
      <c r="AE213" s="49"/>
      <c r="AF213" s="49"/>
      <c r="AG213" s="49"/>
      <c r="AH213" s="49"/>
      <c r="AI213" s="49"/>
      <c r="AJ213" s="49"/>
      <c r="AK213" s="49"/>
      <c r="AL213" s="49"/>
      <c r="AM213" s="49"/>
      <c r="AN213" s="49"/>
      <c r="AO213" s="49"/>
      <c r="AP213" s="49"/>
      <c r="AQ213" s="49"/>
      <c r="AR213" s="49"/>
      <c r="AS213" s="49"/>
      <c r="AT213" s="49"/>
      <c r="AU213" s="49"/>
      <c r="AV213" s="49"/>
      <c r="AW213" s="49"/>
      <c r="AX213" s="49"/>
      <c r="AY213" s="49"/>
      <c r="AZ213" s="49"/>
      <c r="BA213" s="71">
        <f t="shared" si="12"/>
        <v>1496671.02</v>
      </c>
      <c r="BB213" s="72">
        <f t="shared" si="13"/>
        <v>1496671.02</v>
      </c>
      <c r="BC213" s="52" t="s">
        <v>238</v>
      </c>
      <c r="BD213" s="83">
        <v>5444.8</v>
      </c>
      <c r="BE213" s="83">
        <f t="shared" si="14"/>
        <v>1323086.4</v>
      </c>
      <c r="HF213" s="16">
        <v>2</v>
      </c>
      <c r="HG213" s="16" t="s">
        <v>34</v>
      </c>
      <c r="HH213" s="16" t="s">
        <v>41</v>
      </c>
      <c r="HI213" s="16">
        <v>10</v>
      </c>
      <c r="HJ213" s="16" t="s">
        <v>37</v>
      </c>
    </row>
    <row r="214" spans="1:218" s="15" customFormat="1" ht="182.25" customHeight="1">
      <c r="A214" s="56">
        <v>202</v>
      </c>
      <c r="B214" s="74" t="s">
        <v>283</v>
      </c>
      <c r="C214" s="73" t="s">
        <v>383</v>
      </c>
      <c r="D214" s="76">
        <v>7</v>
      </c>
      <c r="E214" s="77" t="s">
        <v>288</v>
      </c>
      <c r="F214" s="78">
        <v>80785.78</v>
      </c>
      <c r="G214" s="53"/>
      <c r="H214" s="43"/>
      <c r="I214" s="42" t="s">
        <v>38</v>
      </c>
      <c r="J214" s="44">
        <v>1</v>
      </c>
      <c r="K214" s="45" t="s">
        <v>59</v>
      </c>
      <c r="L214" s="45" t="s">
        <v>7</v>
      </c>
      <c r="M214" s="70"/>
      <c r="N214" s="53"/>
      <c r="O214" s="53"/>
      <c r="P214" s="49"/>
      <c r="Q214" s="53"/>
      <c r="R214" s="53"/>
      <c r="S214" s="49"/>
      <c r="T214" s="49"/>
      <c r="U214" s="49"/>
      <c r="V214" s="49"/>
      <c r="W214" s="49"/>
      <c r="X214" s="49"/>
      <c r="Y214" s="49"/>
      <c r="Z214" s="49"/>
      <c r="AA214" s="49"/>
      <c r="AB214" s="49"/>
      <c r="AC214" s="49"/>
      <c r="AD214" s="49"/>
      <c r="AE214" s="49"/>
      <c r="AF214" s="49"/>
      <c r="AG214" s="49"/>
      <c r="AH214" s="49"/>
      <c r="AI214" s="49"/>
      <c r="AJ214" s="49"/>
      <c r="AK214" s="49"/>
      <c r="AL214" s="49"/>
      <c r="AM214" s="49"/>
      <c r="AN214" s="49"/>
      <c r="AO214" s="49"/>
      <c r="AP214" s="49"/>
      <c r="AQ214" s="49"/>
      <c r="AR214" s="49"/>
      <c r="AS214" s="49"/>
      <c r="AT214" s="49"/>
      <c r="AU214" s="49"/>
      <c r="AV214" s="49"/>
      <c r="AW214" s="49"/>
      <c r="AX214" s="49"/>
      <c r="AY214" s="49"/>
      <c r="AZ214" s="49"/>
      <c r="BA214" s="71">
        <f t="shared" si="12"/>
        <v>565500.46</v>
      </c>
      <c r="BB214" s="72">
        <f t="shared" si="13"/>
        <v>565500.46</v>
      </c>
      <c r="BC214" s="52" t="s">
        <v>238</v>
      </c>
      <c r="BD214" s="83">
        <v>71416</v>
      </c>
      <c r="BE214" s="83">
        <f t="shared" si="14"/>
        <v>499912</v>
      </c>
      <c r="HF214" s="16">
        <v>2</v>
      </c>
      <c r="HG214" s="16" t="s">
        <v>34</v>
      </c>
      <c r="HH214" s="16" t="s">
        <v>41</v>
      </c>
      <c r="HI214" s="16">
        <v>10</v>
      </c>
      <c r="HJ214" s="16" t="s">
        <v>37</v>
      </c>
    </row>
    <row r="215" spans="1:218" s="15" customFormat="1" ht="182.25" customHeight="1">
      <c r="A215" s="56">
        <v>203</v>
      </c>
      <c r="B215" s="74" t="s">
        <v>284</v>
      </c>
      <c r="C215" s="73" t="s">
        <v>384</v>
      </c>
      <c r="D215" s="76">
        <v>4</v>
      </c>
      <c r="E215" s="77" t="s">
        <v>288</v>
      </c>
      <c r="F215" s="78">
        <v>81328.76</v>
      </c>
      <c r="G215" s="53"/>
      <c r="H215" s="43"/>
      <c r="I215" s="42" t="s">
        <v>38</v>
      </c>
      <c r="J215" s="44">
        <v>1</v>
      </c>
      <c r="K215" s="45" t="s">
        <v>59</v>
      </c>
      <c r="L215" s="45" t="s">
        <v>7</v>
      </c>
      <c r="M215" s="70"/>
      <c r="N215" s="53"/>
      <c r="O215" s="53"/>
      <c r="P215" s="49"/>
      <c r="Q215" s="53"/>
      <c r="R215" s="53"/>
      <c r="S215" s="49"/>
      <c r="T215" s="49"/>
      <c r="U215" s="49"/>
      <c r="V215" s="49"/>
      <c r="W215" s="49"/>
      <c r="X215" s="49"/>
      <c r="Y215" s="49"/>
      <c r="Z215" s="49"/>
      <c r="AA215" s="49"/>
      <c r="AB215" s="49"/>
      <c r="AC215" s="49"/>
      <c r="AD215" s="49"/>
      <c r="AE215" s="49"/>
      <c r="AF215" s="49"/>
      <c r="AG215" s="49"/>
      <c r="AH215" s="49"/>
      <c r="AI215" s="49"/>
      <c r="AJ215" s="49"/>
      <c r="AK215" s="49"/>
      <c r="AL215" s="49"/>
      <c r="AM215" s="49"/>
      <c r="AN215" s="49"/>
      <c r="AO215" s="49"/>
      <c r="AP215" s="49"/>
      <c r="AQ215" s="49"/>
      <c r="AR215" s="49"/>
      <c r="AS215" s="49"/>
      <c r="AT215" s="49"/>
      <c r="AU215" s="49"/>
      <c r="AV215" s="49"/>
      <c r="AW215" s="49"/>
      <c r="AX215" s="49"/>
      <c r="AY215" s="49"/>
      <c r="AZ215" s="49"/>
      <c r="BA215" s="71">
        <f t="shared" si="12"/>
        <v>325315.04</v>
      </c>
      <c r="BB215" s="72">
        <f t="shared" si="13"/>
        <v>325315.04</v>
      </c>
      <c r="BC215" s="52" t="s">
        <v>238</v>
      </c>
      <c r="BD215" s="83">
        <v>71896</v>
      </c>
      <c r="BE215" s="83">
        <f t="shared" si="14"/>
        <v>287584</v>
      </c>
      <c r="HF215" s="16">
        <v>2</v>
      </c>
      <c r="HG215" s="16" t="s">
        <v>34</v>
      </c>
      <c r="HH215" s="16" t="s">
        <v>41</v>
      </c>
      <c r="HI215" s="16">
        <v>10</v>
      </c>
      <c r="HJ215" s="16" t="s">
        <v>37</v>
      </c>
    </row>
    <row r="216" spans="1:218" s="15" customFormat="1" ht="182.25" customHeight="1">
      <c r="A216" s="56">
        <v>204</v>
      </c>
      <c r="B216" s="74" t="s">
        <v>285</v>
      </c>
      <c r="C216" s="73" t="s">
        <v>385</v>
      </c>
      <c r="D216" s="76">
        <v>5.5</v>
      </c>
      <c r="E216" s="77" t="s">
        <v>288</v>
      </c>
      <c r="F216" s="78">
        <v>81871.73</v>
      </c>
      <c r="G216" s="53"/>
      <c r="H216" s="43"/>
      <c r="I216" s="42" t="s">
        <v>38</v>
      </c>
      <c r="J216" s="44">
        <v>1</v>
      </c>
      <c r="K216" s="45" t="s">
        <v>59</v>
      </c>
      <c r="L216" s="45" t="s">
        <v>7</v>
      </c>
      <c r="M216" s="70"/>
      <c r="N216" s="53"/>
      <c r="O216" s="53"/>
      <c r="P216" s="49"/>
      <c r="Q216" s="53"/>
      <c r="R216" s="53"/>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49"/>
      <c r="AV216" s="49"/>
      <c r="AW216" s="49"/>
      <c r="AX216" s="49"/>
      <c r="AY216" s="49"/>
      <c r="AZ216" s="49"/>
      <c r="BA216" s="71">
        <f t="shared" si="12"/>
        <v>450294.52</v>
      </c>
      <c r="BB216" s="72">
        <f t="shared" si="13"/>
        <v>450294.52</v>
      </c>
      <c r="BC216" s="52" t="s">
        <v>238</v>
      </c>
      <c r="BD216" s="83">
        <v>72376</v>
      </c>
      <c r="BE216" s="83">
        <f t="shared" si="14"/>
        <v>398068</v>
      </c>
      <c r="HF216" s="16">
        <v>2</v>
      </c>
      <c r="HG216" s="16" t="s">
        <v>34</v>
      </c>
      <c r="HH216" s="16" t="s">
        <v>41</v>
      </c>
      <c r="HI216" s="16">
        <v>10</v>
      </c>
      <c r="HJ216" s="16" t="s">
        <v>37</v>
      </c>
    </row>
    <row r="217" spans="1:218" s="15" customFormat="1" ht="182.25" customHeight="1">
      <c r="A217" s="56">
        <v>205</v>
      </c>
      <c r="B217" s="74" t="s">
        <v>286</v>
      </c>
      <c r="C217" s="73" t="s">
        <v>386</v>
      </c>
      <c r="D217" s="76">
        <v>5</v>
      </c>
      <c r="E217" s="77" t="s">
        <v>288</v>
      </c>
      <c r="F217" s="78">
        <v>82414.71</v>
      </c>
      <c r="G217" s="53"/>
      <c r="H217" s="43"/>
      <c r="I217" s="42" t="s">
        <v>38</v>
      </c>
      <c r="J217" s="44">
        <v>1</v>
      </c>
      <c r="K217" s="45" t="s">
        <v>59</v>
      </c>
      <c r="L217" s="45" t="s">
        <v>7</v>
      </c>
      <c r="M217" s="70"/>
      <c r="N217" s="53"/>
      <c r="O217" s="53"/>
      <c r="P217" s="49"/>
      <c r="Q217" s="53"/>
      <c r="R217" s="53"/>
      <c r="S217" s="49"/>
      <c r="T217" s="49"/>
      <c r="U217" s="49"/>
      <c r="V217" s="49"/>
      <c r="W217" s="49"/>
      <c r="X217" s="49"/>
      <c r="Y217" s="49"/>
      <c r="Z217" s="49"/>
      <c r="AA217" s="49"/>
      <c r="AB217" s="49"/>
      <c r="AC217" s="49"/>
      <c r="AD217" s="49"/>
      <c r="AE217" s="49"/>
      <c r="AF217" s="49"/>
      <c r="AG217" s="49"/>
      <c r="AH217" s="49"/>
      <c r="AI217" s="49"/>
      <c r="AJ217" s="49"/>
      <c r="AK217" s="49"/>
      <c r="AL217" s="49"/>
      <c r="AM217" s="49"/>
      <c r="AN217" s="49"/>
      <c r="AO217" s="49"/>
      <c r="AP217" s="49"/>
      <c r="AQ217" s="49"/>
      <c r="AR217" s="49"/>
      <c r="AS217" s="49"/>
      <c r="AT217" s="49"/>
      <c r="AU217" s="49"/>
      <c r="AV217" s="49"/>
      <c r="AW217" s="49"/>
      <c r="AX217" s="49"/>
      <c r="AY217" s="49"/>
      <c r="AZ217" s="49"/>
      <c r="BA217" s="71">
        <f t="shared" si="12"/>
        <v>412073.55</v>
      </c>
      <c r="BB217" s="72">
        <f t="shared" si="13"/>
        <v>412073.55</v>
      </c>
      <c r="BC217" s="52" t="s">
        <v>238</v>
      </c>
      <c r="BD217" s="83">
        <v>72856</v>
      </c>
      <c r="BE217" s="83">
        <f t="shared" si="14"/>
        <v>364280</v>
      </c>
      <c r="HF217" s="16">
        <v>2</v>
      </c>
      <c r="HG217" s="16" t="s">
        <v>34</v>
      </c>
      <c r="HH217" s="16" t="s">
        <v>41</v>
      </c>
      <c r="HI217" s="16">
        <v>10</v>
      </c>
      <c r="HJ217" s="16" t="s">
        <v>37</v>
      </c>
    </row>
    <row r="218" spans="1:218" s="15" customFormat="1" ht="182.25" customHeight="1">
      <c r="A218" s="56">
        <v>206</v>
      </c>
      <c r="B218" s="74" t="s">
        <v>287</v>
      </c>
      <c r="C218" s="73" t="s">
        <v>387</v>
      </c>
      <c r="D218" s="76">
        <v>4.5</v>
      </c>
      <c r="E218" s="77" t="s">
        <v>288</v>
      </c>
      <c r="F218" s="78">
        <v>82957.68</v>
      </c>
      <c r="G218" s="53"/>
      <c r="H218" s="43"/>
      <c r="I218" s="42" t="s">
        <v>38</v>
      </c>
      <c r="J218" s="44">
        <v>1</v>
      </c>
      <c r="K218" s="45" t="s">
        <v>59</v>
      </c>
      <c r="L218" s="45" t="s">
        <v>7</v>
      </c>
      <c r="M218" s="70"/>
      <c r="N218" s="53"/>
      <c r="O218" s="53"/>
      <c r="P218" s="49"/>
      <c r="Q218" s="53"/>
      <c r="R218" s="53"/>
      <c r="S218" s="49"/>
      <c r="T218" s="49"/>
      <c r="U218" s="49"/>
      <c r="V218" s="49"/>
      <c r="W218" s="49"/>
      <c r="X218" s="49"/>
      <c r="Y218" s="49"/>
      <c r="Z218" s="49"/>
      <c r="AA218" s="49"/>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9"/>
      <c r="AZ218" s="49"/>
      <c r="BA218" s="71">
        <f t="shared" si="12"/>
        <v>373309.56</v>
      </c>
      <c r="BB218" s="72">
        <f t="shared" si="13"/>
        <v>373309.56</v>
      </c>
      <c r="BC218" s="52" t="s">
        <v>238</v>
      </c>
      <c r="BD218" s="83">
        <v>73336</v>
      </c>
      <c r="BE218" s="83">
        <f t="shared" si="14"/>
        <v>330012</v>
      </c>
      <c r="HF218" s="16">
        <v>2</v>
      </c>
      <c r="HG218" s="16" t="s">
        <v>34</v>
      </c>
      <c r="HH218" s="16" t="s">
        <v>41</v>
      </c>
      <c r="HI218" s="16">
        <v>10</v>
      </c>
      <c r="HJ218" s="16" t="s">
        <v>37</v>
      </c>
    </row>
    <row r="219" spans="1:218" s="15" customFormat="1" ht="182.25" customHeight="1">
      <c r="A219" s="56">
        <v>207</v>
      </c>
      <c r="B219" s="74" t="s">
        <v>563</v>
      </c>
      <c r="C219" s="73" t="s">
        <v>388</v>
      </c>
      <c r="D219" s="76">
        <v>2.34</v>
      </c>
      <c r="E219" s="77" t="s">
        <v>288</v>
      </c>
      <c r="F219" s="78">
        <v>83591.16</v>
      </c>
      <c r="G219" s="53"/>
      <c r="H219" s="43"/>
      <c r="I219" s="42" t="s">
        <v>38</v>
      </c>
      <c r="J219" s="44">
        <v>1</v>
      </c>
      <c r="K219" s="45" t="s">
        <v>59</v>
      </c>
      <c r="L219" s="45" t="s">
        <v>7</v>
      </c>
      <c r="M219" s="70"/>
      <c r="N219" s="53"/>
      <c r="O219" s="53"/>
      <c r="P219" s="49"/>
      <c r="Q219" s="53"/>
      <c r="R219" s="53"/>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71">
        <f t="shared" si="12"/>
        <v>195603.31</v>
      </c>
      <c r="BB219" s="72">
        <f t="shared" si="13"/>
        <v>195603.31</v>
      </c>
      <c r="BC219" s="52" t="s">
        <v>238</v>
      </c>
      <c r="BD219" s="83">
        <v>73896</v>
      </c>
      <c r="BE219" s="83">
        <f t="shared" si="14"/>
        <v>172916.64</v>
      </c>
      <c r="HF219" s="16">
        <v>2</v>
      </c>
      <c r="HG219" s="16" t="s">
        <v>34</v>
      </c>
      <c r="HH219" s="16" t="s">
        <v>41</v>
      </c>
      <c r="HI219" s="16">
        <v>10</v>
      </c>
      <c r="HJ219" s="16" t="s">
        <v>37</v>
      </c>
    </row>
    <row r="220" spans="1:218" s="15" customFormat="1" ht="182.25" customHeight="1">
      <c r="A220" s="56">
        <v>208</v>
      </c>
      <c r="B220" s="74" t="s">
        <v>562</v>
      </c>
      <c r="C220" s="73" t="s">
        <v>389</v>
      </c>
      <c r="D220" s="76">
        <v>2.19</v>
      </c>
      <c r="E220" s="77" t="s">
        <v>288</v>
      </c>
      <c r="F220" s="78">
        <v>84224.63</v>
      </c>
      <c r="G220" s="53"/>
      <c r="H220" s="43"/>
      <c r="I220" s="42" t="s">
        <v>38</v>
      </c>
      <c r="J220" s="44">
        <v>1</v>
      </c>
      <c r="K220" s="45" t="s">
        <v>59</v>
      </c>
      <c r="L220" s="45" t="s">
        <v>7</v>
      </c>
      <c r="M220" s="70"/>
      <c r="N220" s="53"/>
      <c r="O220" s="53"/>
      <c r="P220" s="49"/>
      <c r="Q220" s="53"/>
      <c r="R220" s="53"/>
      <c r="S220" s="49"/>
      <c r="T220" s="49"/>
      <c r="U220" s="49"/>
      <c r="V220" s="49"/>
      <c r="W220" s="49"/>
      <c r="X220" s="49"/>
      <c r="Y220" s="49"/>
      <c r="Z220" s="49"/>
      <c r="AA220" s="49"/>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9"/>
      <c r="AZ220" s="49"/>
      <c r="BA220" s="71">
        <f t="shared" si="12"/>
        <v>184451.94</v>
      </c>
      <c r="BB220" s="72">
        <f t="shared" si="13"/>
        <v>184451.94</v>
      </c>
      <c r="BC220" s="52" t="s">
        <v>238</v>
      </c>
      <c r="BD220" s="83">
        <v>74456</v>
      </c>
      <c r="BE220" s="83">
        <f t="shared" si="14"/>
        <v>163058.64</v>
      </c>
      <c r="HF220" s="16">
        <v>2</v>
      </c>
      <c r="HG220" s="16" t="s">
        <v>34</v>
      </c>
      <c r="HH220" s="16" t="s">
        <v>41</v>
      </c>
      <c r="HI220" s="16">
        <v>10</v>
      </c>
      <c r="HJ220" s="16" t="s">
        <v>37</v>
      </c>
    </row>
    <row r="221" spans="1:218" s="15" customFormat="1" ht="182.25" customHeight="1">
      <c r="A221" s="56">
        <v>209</v>
      </c>
      <c r="B221" s="74" t="s">
        <v>561</v>
      </c>
      <c r="C221" s="73" t="s">
        <v>390</v>
      </c>
      <c r="D221" s="76">
        <v>2.58</v>
      </c>
      <c r="E221" s="77" t="s">
        <v>288</v>
      </c>
      <c r="F221" s="78">
        <v>84858.1</v>
      </c>
      <c r="G221" s="53"/>
      <c r="H221" s="43"/>
      <c r="I221" s="42" t="s">
        <v>38</v>
      </c>
      <c r="J221" s="44">
        <v>1</v>
      </c>
      <c r="K221" s="45" t="s">
        <v>59</v>
      </c>
      <c r="L221" s="45" t="s">
        <v>7</v>
      </c>
      <c r="M221" s="70"/>
      <c r="N221" s="53"/>
      <c r="O221" s="53"/>
      <c r="P221" s="49"/>
      <c r="Q221" s="53"/>
      <c r="R221" s="53"/>
      <c r="S221" s="49"/>
      <c r="T221" s="49"/>
      <c r="U221" s="49"/>
      <c r="V221" s="49"/>
      <c r="W221" s="49"/>
      <c r="X221" s="49"/>
      <c r="Y221" s="49"/>
      <c r="Z221" s="49"/>
      <c r="AA221" s="49"/>
      <c r="AB221" s="49"/>
      <c r="AC221" s="49"/>
      <c r="AD221" s="49"/>
      <c r="AE221" s="49"/>
      <c r="AF221" s="49"/>
      <c r="AG221" s="49"/>
      <c r="AH221" s="49"/>
      <c r="AI221" s="49"/>
      <c r="AJ221" s="49"/>
      <c r="AK221" s="49"/>
      <c r="AL221" s="49"/>
      <c r="AM221" s="49"/>
      <c r="AN221" s="49"/>
      <c r="AO221" s="49"/>
      <c r="AP221" s="49"/>
      <c r="AQ221" s="49"/>
      <c r="AR221" s="49"/>
      <c r="AS221" s="49"/>
      <c r="AT221" s="49"/>
      <c r="AU221" s="49"/>
      <c r="AV221" s="49"/>
      <c r="AW221" s="49"/>
      <c r="AX221" s="49"/>
      <c r="AY221" s="49"/>
      <c r="AZ221" s="49"/>
      <c r="BA221" s="71">
        <f t="shared" si="12"/>
        <v>218933.9</v>
      </c>
      <c r="BB221" s="72">
        <f t="shared" si="13"/>
        <v>218933.9</v>
      </c>
      <c r="BC221" s="52" t="s">
        <v>238</v>
      </c>
      <c r="BD221" s="83">
        <v>75016</v>
      </c>
      <c r="BE221" s="83">
        <f t="shared" si="14"/>
        <v>193541.28</v>
      </c>
      <c r="HF221" s="16">
        <v>2</v>
      </c>
      <c r="HG221" s="16" t="s">
        <v>34</v>
      </c>
      <c r="HH221" s="16" t="s">
        <v>41</v>
      </c>
      <c r="HI221" s="16">
        <v>10</v>
      </c>
      <c r="HJ221" s="16" t="s">
        <v>37</v>
      </c>
    </row>
    <row r="222" spans="1:218" s="15" customFormat="1" ht="182.25" customHeight="1">
      <c r="A222" s="56">
        <v>210</v>
      </c>
      <c r="B222" s="74" t="s">
        <v>560</v>
      </c>
      <c r="C222" s="73" t="s">
        <v>391</v>
      </c>
      <c r="D222" s="76">
        <v>2.1</v>
      </c>
      <c r="E222" s="77" t="s">
        <v>288</v>
      </c>
      <c r="F222" s="78">
        <v>85491.57</v>
      </c>
      <c r="G222" s="53"/>
      <c r="H222" s="43"/>
      <c r="I222" s="42" t="s">
        <v>38</v>
      </c>
      <c r="J222" s="44">
        <v>1</v>
      </c>
      <c r="K222" s="45" t="s">
        <v>59</v>
      </c>
      <c r="L222" s="45" t="s">
        <v>7</v>
      </c>
      <c r="M222" s="70"/>
      <c r="N222" s="53"/>
      <c r="O222" s="53"/>
      <c r="P222" s="49"/>
      <c r="Q222" s="53"/>
      <c r="R222" s="53"/>
      <c r="S222" s="49"/>
      <c r="T222" s="49"/>
      <c r="U222" s="49"/>
      <c r="V222" s="49"/>
      <c r="W222" s="49"/>
      <c r="X222" s="49"/>
      <c r="Y222" s="49"/>
      <c r="Z222" s="49"/>
      <c r="AA222" s="49"/>
      <c r="AB222" s="49"/>
      <c r="AC222" s="49"/>
      <c r="AD222" s="49"/>
      <c r="AE222" s="49"/>
      <c r="AF222" s="49"/>
      <c r="AG222" s="49"/>
      <c r="AH222" s="49"/>
      <c r="AI222" s="49"/>
      <c r="AJ222" s="49"/>
      <c r="AK222" s="49"/>
      <c r="AL222" s="49"/>
      <c r="AM222" s="49"/>
      <c r="AN222" s="49"/>
      <c r="AO222" s="49"/>
      <c r="AP222" s="49"/>
      <c r="AQ222" s="49"/>
      <c r="AR222" s="49"/>
      <c r="AS222" s="49"/>
      <c r="AT222" s="49"/>
      <c r="AU222" s="49"/>
      <c r="AV222" s="49"/>
      <c r="AW222" s="49"/>
      <c r="AX222" s="49"/>
      <c r="AY222" s="49"/>
      <c r="AZ222" s="49"/>
      <c r="BA222" s="71">
        <f t="shared" si="12"/>
        <v>179532.3</v>
      </c>
      <c r="BB222" s="72">
        <f t="shared" si="13"/>
        <v>179532.3</v>
      </c>
      <c r="BC222" s="52" t="s">
        <v>238</v>
      </c>
      <c r="BD222" s="83">
        <v>75576</v>
      </c>
      <c r="BE222" s="83">
        <f t="shared" si="14"/>
        <v>158709.6</v>
      </c>
      <c r="HF222" s="16">
        <v>2</v>
      </c>
      <c r="HG222" s="16" t="s">
        <v>34</v>
      </c>
      <c r="HH222" s="16" t="s">
        <v>41</v>
      </c>
      <c r="HI222" s="16">
        <v>10</v>
      </c>
      <c r="HJ222" s="16" t="s">
        <v>37</v>
      </c>
    </row>
    <row r="223" spans="1:218" s="15" customFormat="1" ht="182.25" customHeight="1">
      <c r="A223" s="56">
        <v>211</v>
      </c>
      <c r="B223" s="74" t="s">
        <v>559</v>
      </c>
      <c r="C223" s="73" t="s">
        <v>392</v>
      </c>
      <c r="D223" s="76">
        <v>2.55</v>
      </c>
      <c r="E223" s="77" t="s">
        <v>288</v>
      </c>
      <c r="F223" s="78">
        <v>86125.04</v>
      </c>
      <c r="G223" s="53"/>
      <c r="H223" s="43"/>
      <c r="I223" s="42" t="s">
        <v>38</v>
      </c>
      <c r="J223" s="44">
        <v>1</v>
      </c>
      <c r="K223" s="45" t="s">
        <v>59</v>
      </c>
      <c r="L223" s="45" t="s">
        <v>7</v>
      </c>
      <c r="M223" s="70"/>
      <c r="N223" s="53"/>
      <c r="O223" s="53"/>
      <c r="P223" s="49"/>
      <c r="Q223" s="53"/>
      <c r="R223" s="53"/>
      <c r="S223" s="49"/>
      <c r="T223" s="49"/>
      <c r="U223" s="49"/>
      <c r="V223" s="49"/>
      <c r="W223" s="49"/>
      <c r="X223" s="49"/>
      <c r="Y223" s="49"/>
      <c r="Z223" s="49"/>
      <c r="AA223" s="49"/>
      <c r="AB223" s="49"/>
      <c r="AC223" s="49"/>
      <c r="AD223" s="49"/>
      <c r="AE223" s="49"/>
      <c r="AF223" s="49"/>
      <c r="AG223" s="49"/>
      <c r="AH223" s="49"/>
      <c r="AI223" s="49"/>
      <c r="AJ223" s="49"/>
      <c r="AK223" s="49"/>
      <c r="AL223" s="49"/>
      <c r="AM223" s="49"/>
      <c r="AN223" s="49"/>
      <c r="AO223" s="49"/>
      <c r="AP223" s="49"/>
      <c r="AQ223" s="49"/>
      <c r="AR223" s="49"/>
      <c r="AS223" s="49"/>
      <c r="AT223" s="49"/>
      <c r="AU223" s="49"/>
      <c r="AV223" s="49"/>
      <c r="AW223" s="49"/>
      <c r="AX223" s="49"/>
      <c r="AY223" s="49"/>
      <c r="AZ223" s="49"/>
      <c r="BA223" s="71">
        <f t="shared" si="12"/>
        <v>219618.85</v>
      </c>
      <c r="BB223" s="72">
        <f t="shared" si="13"/>
        <v>219618.85</v>
      </c>
      <c r="BC223" s="52" t="s">
        <v>238</v>
      </c>
      <c r="BD223" s="83">
        <v>76136</v>
      </c>
      <c r="BE223" s="83">
        <f t="shared" si="14"/>
        <v>194146.8</v>
      </c>
      <c r="HF223" s="16">
        <v>2</v>
      </c>
      <c r="HG223" s="16" t="s">
        <v>34</v>
      </c>
      <c r="HH223" s="16" t="s">
        <v>41</v>
      </c>
      <c r="HI223" s="16">
        <v>10</v>
      </c>
      <c r="HJ223" s="16" t="s">
        <v>37</v>
      </c>
    </row>
    <row r="224" spans="1:218" s="15" customFormat="1" ht="182.25" customHeight="1">
      <c r="A224" s="56">
        <v>212</v>
      </c>
      <c r="B224" s="74" t="s">
        <v>558</v>
      </c>
      <c r="C224" s="73" t="s">
        <v>393</v>
      </c>
      <c r="D224" s="76">
        <v>2.37</v>
      </c>
      <c r="E224" s="77" t="s">
        <v>288</v>
      </c>
      <c r="F224" s="78">
        <v>86758.52</v>
      </c>
      <c r="G224" s="53"/>
      <c r="H224" s="43"/>
      <c r="I224" s="42" t="s">
        <v>38</v>
      </c>
      <c r="J224" s="44">
        <v>1</v>
      </c>
      <c r="K224" s="45" t="s">
        <v>59</v>
      </c>
      <c r="L224" s="45" t="s">
        <v>7</v>
      </c>
      <c r="M224" s="70"/>
      <c r="N224" s="53"/>
      <c r="O224" s="53"/>
      <c r="P224" s="49"/>
      <c r="Q224" s="53"/>
      <c r="R224" s="53"/>
      <c r="S224" s="49"/>
      <c r="T224" s="49"/>
      <c r="U224" s="49"/>
      <c r="V224" s="49"/>
      <c r="W224" s="49"/>
      <c r="X224" s="49"/>
      <c r="Y224" s="49"/>
      <c r="Z224" s="49"/>
      <c r="AA224" s="49"/>
      <c r="AB224" s="49"/>
      <c r="AC224" s="49"/>
      <c r="AD224" s="49"/>
      <c r="AE224" s="49"/>
      <c r="AF224" s="49"/>
      <c r="AG224" s="49"/>
      <c r="AH224" s="49"/>
      <c r="AI224" s="49"/>
      <c r="AJ224" s="49"/>
      <c r="AK224" s="49"/>
      <c r="AL224" s="49"/>
      <c r="AM224" s="49"/>
      <c r="AN224" s="49"/>
      <c r="AO224" s="49"/>
      <c r="AP224" s="49"/>
      <c r="AQ224" s="49"/>
      <c r="AR224" s="49"/>
      <c r="AS224" s="49"/>
      <c r="AT224" s="49"/>
      <c r="AU224" s="49"/>
      <c r="AV224" s="49"/>
      <c r="AW224" s="49"/>
      <c r="AX224" s="49"/>
      <c r="AY224" s="49"/>
      <c r="AZ224" s="49"/>
      <c r="BA224" s="71">
        <f t="shared" si="12"/>
        <v>205617.69</v>
      </c>
      <c r="BB224" s="72">
        <f t="shared" si="13"/>
        <v>205617.69</v>
      </c>
      <c r="BC224" s="52" t="s">
        <v>238</v>
      </c>
      <c r="BD224" s="83">
        <v>76696</v>
      </c>
      <c r="BE224" s="83">
        <f t="shared" si="14"/>
        <v>181769.52</v>
      </c>
      <c r="HF224" s="16">
        <v>2</v>
      </c>
      <c r="HG224" s="16" t="s">
        <v>34</v>
      </c>
      <c r="HH224" s="16" t="s">
        <v>41</v>
      </c>
      <c r="HI224" s="16">
        <v>10</v>
      </c>
      <c r="HJ224" s="16" t="s">
        <v>37</v>
      </c>
    </row>
    <row r="225" spans="1:218" s="15" customFormat="1" ht="182.25" customHeight="1">
      <c r="A225" s="56">
        <v>213</v>
      </c>
      <c r="B225" s="74" t="s">
        <v>557</v>
      </c>
      <c r="C225" s="73" t="s">
        <v>394</v>
      </c>
      <c r="D225" s="76">
        <v>5</v>
      </c>
      <c r="E225" s="77" t="s">
        <v>288</v>
      </c>
      <c r="F225" s="78">
        <v>87391.99</v>
      </c>
      <c r="G225" s="53"/>
      <c r="H225" s="43"/>
      <c r="I225" s="42" t="s">
        <v>38</v>
      </c>
      <c r="J225" s="44">
        <v>1</v>
      </c>
      <c r="K225" s="45" t="s">
        <v>59</v>
      </c>
      <c r="L225" s="45" t="s">
        <v>7</v>
      </c>
      <c r="M225" s="70"/>
      <c r="N225" s="53"/>
      <c r="O225" s="53"/>
      <c r="P225" s="49"/>
      <c r="Q225" s="53"/>
      <c r="R225" s="53"/>
      <c r="S225" s="49"/>
      <c r="T225" s="49"/>
      <c r="U225" s="49"/>
      <c r="V225" s="49"/>
      <c r="W225" s="49"/>
      <c r="X225" s="49"/>
      <c r="Y225" s="49"/>
      <c r="Z225" s="49"/>
      <c r="AA225" s="49"/>
      <c r="AB225" s="49"/>
      <c r="AC225" s="49"/>
      <c r="AD225" s="49"/>
      <c r="AE225" s="49"/>
      <c r="AF225" s="49"/>
      <c r="AG225" s="49"/>
      <c r="AH225" s="49"/>
      <c r="AI225" s="49"/>
      <c r="AJ225" s="49"/>
      <c r="AK225" s="49"/>
      <c r="AL225" s="49"/>
      <c r="AM225" s="49"/>
      <c r="AN225" s="49"/>
      <c r="AO225" s="49"/>
      <c r="AP225" s="49"/>
      <c r="AQ225" s="49"/>
      <c r="AR225" s="49"/>
      <c r="AS225" s="49"/>
      <c r="AT225" s="49"/>
      <c r="AU225" s="49"/>
      <c r="AV225" s="49"/>
      <c r="AW225" s="49"/>
      <c r="AX225" s="49"/>
      <c r="AY225" s="49"/>
      <c r="AZ225" s="49"/>
      <c r="BA225" s="71">
        <f t="shared" si="12"/>
        <v>436959.95</v>
      </c>
      <c r="BB225" s="72">
        <f t="shared" si="13"/>
        <v>436959.95</v>
      </c>
      <c r="BC225" s="52" t="s">
        <v>238</v>
      </c>
      <c r="BD225" s="83">
        <v>77256</v>
      </c>
      <c r="BE225" s="83">
        <f t="shared" si="14"/>
        <v>386280</v>
      </c>
      <c r="HF225" s="16">
        <v>2</v>
      </c>
      <c r="HG225" s="16" t="s">
        <v>34</v>
      </c>
      <c r="HH225" s="16" t="s">
        <v>41</v>
      </c>
      <c r="HI225" s="16">
        <v>10</v>
      </c>
      <c r="HJ225" s="16" t="s">
        <v>37</v>
      </c>
    </row>
    <row r="226" spans="1:218" s="15" customFormat="1" ht="135.75" customHeight="1">
      <c r="A226" s="56">
        <v>214</v>
      </c>
      <c r="B226" s="74" t="s">
        <v>564</v>
      </c>
      <c r="C226" s="73" t="s">
        <v>395</v>
      </c>
      <c r="D226" s="76">
        <v>446.425</v>
      </c>
      <c r="E226" s="77" t="s">
        <v>263</v>
      </c>
      <c r="F226" s="78">
        <v>417.41</v>
      </c>
      <c r="G226" s="53"/>
      <c r="H226" s="43"/>
      <c r="I226" s="42" t="s">
        <v>38</v>
      </c>
      <c r="J226" s="44">
        <v>1</v>
      </c>
      <c r="K226" s="45" t="s">
        <v>59</v>
      </c>
      <c r="L226" s="45" t="s">
        <v>7</v>
      </c>
      <c r="M226" s="70"/>
      <c r="N226" s="53"/>
      <c r="O226" s="53"/>
      <c r="P226" s="49"/>
      <c r="Q226" s="53"/>
      <c r="R226" s="53"/>
      <c r="S226" s="49"/>
      <c r="T226" s="49"/>
      <c r="U226" s="49"/>
      <c r="V226" s="49"/>
      <c r="W226" s="49"/>
      <c r="X226" s="49"/>
      <c r="Y226" s="49"/>
      <c r="Z226" s="49"/>
      <c r="AA226" s="49"/>
      <c r="AB226" s="49"/>
      <c r="AC226" s="49"/>
      <c r="AD226" s="49"/>
      <c r="AE226" s="49"/>
      <c r="AF226" s="49"/>
      <c r="AG226" s="49"/>
      <c r="AH226" s="49"/>
      <c r="AI226" s="49"/>
      <c r="AJ226" s="49"/>
      <c r="AK226" s="49"/>
      <c r="AL226" s="49"/>
      <c r="AM226" s="49"/>
      <c r="AN226" s="49"/>
      <c r="AO226" s="49"/>
      <c r="AP226" s="49"/>
      <c r="AQ226" s="49"/>
      <c r="AR226" s="49"/>
      <c r="AS226" s="49"/>
      <c r="AT226" s="49"/>
      <c r="AU226" s="49"/>
      <c r="AV226" s="49"/>
      <c r="AW226" s="49"/>
      <c r="AX226" s="49"/>
      <c r="AY226" s="49"/>
      <c r="AZ226" s="49"/>
      <c r="BA226" s="71">
        <f t="shared" si="12"/>
        <v>186342.26</v>
      </c>
      <c r="BB226" s="72">
        <f t="shared" si="13"/>
        <v>186342.26</v>
      </c>
      <c r="BC226" s="52" t="s">
        <v>238</v>
      </c>
      <c r="BD226" s="83">
        <v>369</v>
      </c>
      <c r="BE226" s="83">
        <f t="shared" si="14"/>
        <v>164730.83</v>
      </c>
      <c r="HF226" s="16">
        <v>2</v>
      </c>
      <c r="HG226" s="16" t="s">
        <v>34</v>
      </c>
      <c r="HH226" s="16" t="s">
        <v>41</v>
      </c>
      <c r="HI226" s="16">
        <v>10</v>
      </c>
      <c r="HJ226" s="16" t="s">
        <v>37</v>
      </c>
    </row>
    <row r="227" spans="1:218" s="15" customFormat="1" ht="135.75" customHeight="1">
      <c r="A227" s="56">
        <v>215</v>
      </c>
      <c r="B227" s="74" t="s">
        <v>565</v>
      </c>
      <c r="C227" s="73" t="s">
        <v>396</v>
      </c>
      <c r="D227" s="76">
        <v>446.425</v>
      </c>
      <c r="E227" s="77" t="s">
        <v>263</v>
      </c>
      <c r="F227" s="78">
        <v>437.77</v>
      </c>
      <c r="G227" s="53"/>
      <c r="H227" s="43"/>
      <c r="I227" s="42" t="s">
        <v>38</v>
      </c>
      <c r="J227" s="44">
        <v>1</v>
      </c>
      <c r="K227" s="45" t="s">
        <v>59</v>
      </c>
      <c r="L227" s="45" t="s">
        <v>7</v>
      </c>
      <c r="M227" s="70"/>
      <c r="N227" s="53"/>
      <c r="O227" s="53"/>
      <c r="P227" s="49"/>
      <c r="Q227" s="53"/>
      <c r="R227" s="53"/>
      <c r="S227" s="49"/>
      <c r="T227" s="49"/>
      <c r="U227" s="49"/>
      <c r="V227" s="49"/>
      <c r="W227" s="49"/>
      <c r="X227" s="49"/>
      <c r="Y227" s="49"/>
      <c r="Z227" s="49"/>
      <c r="AA227" s="49"/>
      <c r="AB227" s="49"/>
      <c r="AC227" s="49"/>
      <c r="AD227" s="49"/>
      <c r="AE227" s="49"/>
      <c r="AF227" s="49"/>
      <c r="AG227" s="49"/>
      <c r="AH227" s="49"/>
      <c r="AI227" s="49"/>
      <c r="AJ227" s="49"/>
      <c r="AK227" s="49"/>
      <c r="AL227" s="49"/>
      <c r="AM227" s="49"/>
      <c r="AN227" s="49"/>
      <c r="AO227" s="49"/>
      <c r="AP227" s="49"/>
      <c r="AQ227" s="49"/>
      <c r="AR227" s="49"/>
      <c r="AS227" s="49"/>
      <c r="AT227" s="49"/>
      <c r="AU227" s="49"/>
      <c r="AV227" s="49"/>
      <c r="AW227" s="49"/>
      <c r="AX227" s="49"/>
      <c r="AY227" s="49"/>
      <c r="AZ227" s="49"/>
      <c r="BA227" s="71">
        <f t="shared" si="12"/>
        <v>195431.47</v>
      </c>
      <c r="BB227" s="72">
        <f t="shared" si="13"/>
        <v>195431.47</v>
      </c>
      <c r="BC227" s="52" t="s">
        <v>238</v>
      </c>
      <c r="BD227" s="83">
        <v>387</v>
      </c>
      <c r="BE227" s="83">
        <f t="shared" si="14"/>
        <v>172766.48</v>
      </c>
      <c r="HF227" s="16">
        <v>2</v>
      </c>
      <c r="HG227" s="16" t="s">
        <v>34</v>
      </c>
      <c r="HH227" s="16" t="s">
        <v>41</v>
      </c>
      <c r="HI227" s="16">
        <v>10</v>
      </c>
      <c r="HJ227" s="16" t="s">
        <v>37</v>
      </c>
    </row>
    <row r="228" spans="1:218" s="15" customFormat="1" ht="135.75" customHeight="1">
      <c r="A228" s="56">
        <v>216</v>
      </c>
      <c r="B228" s="74" t="s">
        <v>566</v>
      </c>
      <c r="C228" s="73" t="s">
        <v>731</v>
      </c>
      <c r="D228" s="76">
        <v>446.425</v>
      </c>
      <c r="E228" s="77" t="s">
        <v>263</v>
      </c>
      <c r="F228" s="78">
        <v>458.14</v>
      </c>
      <c r="G228" s="53"/>
      <c r="H228" s="43"/>
      <c r="I228" s="42" t="s">
        <v>38</v>
      </c>
      <c r="J228" s="44">
        <v>1</v>
      </c>
      <c r="K228" s="45" t="s">
        <v>59</v>
      </c>
      <c r="L228" s="45" t="s">
        <v>7</v>
      </c>
      <c r="M228" s="70"/>
      <c r="N228" s="53"/>
      <c r="O228" s="53"/>
      <c r="P228" s="49"/>
      <c r="Q228" s="53"/>
      <c r="R228" s="53"/>
      <c r="S228" s="49"/>
      <c r="T228" s="49"/>
      <c r="U228" s="49"/>
      <c r="V228" s="49"/>
      <c r="W228" s="49"/>
      <c r="X228" s="49"/>
      <c r="Y228" s="49"/>
      <c r="Z228" s="49"/>
      <c r="AA228" s="49"/>
      <c r="AB228" s="49"/>
      <c r="AC228" s="49"/>
      <c r="AD228" s="49"/>
      <c r="AE228" s="49"/>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71">
        <f t="shared" si="12"/>
        <v>204525.15</v>
      </c>
      <c r="BB228" s="72">
        <f t="shared" si="13"/>
        <v>204525.15</v>
      </c>
      <c r="BC228" s="52" t="s">
        <v>238</v>
      </c>
      <c r="BD228" s="83">
        <v>405</v>
      </c>
      <c r="BE228" s="83">
        <f t="shared" si="14"/>
        <v>180802.13</v>
      </c>
      <c r="HF228" s="16">
        <v>2</v>
      </c>
      <c r="HG228" s="16" t="s">
        <v>34</v>
      </c>
      <c r="HH228" s="16" t="s">
        <v>41</v>
      </c>
      <c r="HI228" s="16">
        <v>10</v>
      </c>
      <c r="HJ228" s="16" t="s">
        <v>37</v>
      </c>
    </row>
    <row r="229" spans="1:218" s="15" customFormat="1" ht="135.75" customHeight="1">
      <c r="A229" s="56">
        <v>217</v>
      </c>
      <c r="B229" s="74" t="s">
        <v>567</v>
      </c>
      <c r="C229" s="73" t="s">
        <v>732</v>
      </c>
      <c r="D229" s="76">
        <v>446.425</v>
      </c>
      <c r="E229" s="77" t="s">
        <v>263</v>
      </c>
      <c r="F229" s="78">
        <v>478.5</v>
      </c>
      <c r="G229" s="53"/>
      <c r="H229" s="43"/>
      <c r="I229" s="42" t="s">
        <v>38</v>
      </c>
      <c r="J229" s="44">
        <v>1</v>
      </c>
      <c r="K229" s="45" t="s">
        <v>59</v>
      </c>
      <c r="L229" s="45" t="s">
        <v>7</v>
      </c>
      <c r="M229" s="70"/>
      <c r="N229" s="53"/>
      <c r="O229" s="53"/>
      <c r="P229" s="49"/>
      <c r="Q229" s="53"/>
      <c r="R229" s="53"/>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71">
        <f t="shared" si="12"/>
        <v>213614.36</v>
      </c>
      <c r="BB229" s="72">
        <f t="shared" si="13"/>
        <v>213614.36</v>
      </c>
      <c r="BC229" s="52" t="s">
        <v>238</v>
      </c>
      <c r="BD229" s="83">
        <v>423</v>
      </c>
      <c r="BE229" s="83">
        <f t="shared" si="14"/>
        <v>188837.78</v>
      </c>
      <c r="HF229" s="16">
        <v>2</v>
      </c>
      <c r="HG229" s="16" t="s">
        <v>34</v>
      </c>
      <c r="HH229" s="16" t="s">
        <v>41</v>
      </c>
      <c r="HI229" s="16">
        <v>10</v>
      </c>
      <c r="HJ229" s="16" t="s">
        <v>37</v>
      </c>
    </row>
    <row r="230" spans="1:218" s="15" customFormat="1" ht="135.75" customHeight="1">
      <c r="A230" s="56">
        <v>218</v>
      </c>
      <c r="B230" s="74" t="s">
        <v>568</v>
      </c>
      <c r="C230" s="73" t="s">
        <v>733</v>
      </c>
      <c r="D230" s="76">
        <v>446.425</v>
      </c>
      <c r="E230" s="77" t="s">
        <v>263</v>
      </c>
      <c r="F230" s="78">
        <v>498.86</v>
      </c>
      <c r="G230" s="53"/>
      <c r="H230" s="43"/>
      <c r="I230" s="42" t="s">
        <v>38</v>
      </c>
      <c r="J230" s="44">
        <v>1</v>
      </c>
      <c r="K230" s="45" t="s">
        <v>59</v>
      </c>
      <c r="L230" s="45" t="s">
        <v>7</v>
      </c>
      <c r="M230" s="70"/>
      <c r="N230" s="53"/>
      <c r="O230" s="53"/>
      <c r="P230" s="49"/>
      <c r="Q230" s="53"/>
      <c r="R230" s="53"/>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71">
        <f t="shared" si="12"/>
        <v>222703.58</v>
      </c>
      <c r="BB230" s="72">
        <f t="shared" si="13"/>
        <v>222703.58</v>
      </c>
      <c r="BC230" s="52" t="s">
        <v>238</v>
      </c>
      <c r="BD230" s="83">
        <v>441</v>
      </c>
      <c r="BE230" s="83">
        <f t="shared" si="14"/>
        <v>196873.43</v>
      </c>
      <c r="HF230" s="16">
        <v>2</v>
      </c>
      <c r="HG230" s="16" t="s">
        <v>34</v>
      </c>
      <c r="HH230" s="16" t="s">
        <v>41</v>
      </c>
      <c r="HI230" s="16">
        <v>10</v>
      </c>
      <c r="HJ230" s="16" t="s">
        <v>37</v>
      </c>
    </row>
    <row r="231" spans="1:218" s="15" customFormat="1" ht="135.75" customHeight="1">
      <c r="A231" s="56">
        <v>219</v>
      </c>
      <c r="B231" s="74" t="s">
        <v>569</v>
      </c>
      <c r="C231" s="73" t="s">
        <v>734</v>
      </c>
      <c r="D231" s="76">
        <v>446.425</v>
      </c>
      <c r="E231" s="77" t="s">
        <v>263</v>
      </c>
      <c r="F231" s="78">
        <v>523.75</v>
      </c>
      <c r="G231" s="53"/>
      <c r="H231" s="43"/>
      <c r="I231" s="42" t="s">
        <v>38</v>
      </c>
      <c r="J231" s="44">
        <v>1</v>
      </c>
      <c r="K231" s="45" t="s">
        <v>59</v>
      </c>
      <c r="L231" s="45" t="s">
        <v>7</v>
      </c>
      <c r="M231" s="70"/>
      <c r="N231" s="53"/>
      <c r="O231" s="53"/>
      <c r="P231" s="49"/>
      <c r="Q231" s="53"/>
      <c r="R231" s="53"/>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71">
        <f t="shared" si="12"/>
        <v>233815.09</v>
      </c>
      <c r="BB231" s="72">
        <f t="shared" si="13"/>
        <v>233815.09</v>
      </c>
      <c r="BC231" s="52" t="s">
        <v>238</v>
      </c>
      <c r="BD231" s="83">
        <v>463</v>
      </c>
      <c r="BE231" s="83">
        <f t="shared" si="14"/>
        <v>206694.78</v>
      </c>
      <c r="HF231" s="16">
        <v>2</v>
      </c>
      <c r="HG231" s="16" t="s">
        <v>34</v>
      </c>
      <c r="HH231" s="16" t="s">
        <v>41</v>
      </c>
      <c r="HI231" s="16">
        <v>10</v>
      </c>
      <c r="HJ231" s="16" t="s">
        <v>37</v>
      </c>
    </row>
    <row r="232" spans="1:218" s="15" customFormat="1" ht="135.75" customHeight="1">
      <c r="A232" s="56">
        <v>220</v>
      </c>
      <c r="B232" s="74" t="s">
        <v>570</v>
      </c>
      <c r="C232" s="73" t="s">
        <v>735</v>
      </c>
      <c r="D232" s="76">
        <v>446.425</v>
      </c>
      <c r="E232" s="77" t="s">
        <v>263</v>
      </c>
      <c r="F232" s="78">
        <v>548.63</v>
      </c>
      <c r="G232" s="53"/>
      <c r="H232" s="43"/>
      <c r="I232" s="42" t="s">
        <v>38</v>
      </c>
      <c r="J232" s="44">
        <v>1</v>
      </c>
      <c r="K232" s="45" t="s">
        <v>59</v>
      </c>
      <c r="L232" s="45" t="s">
        <v>7</v>
      </c>
      <c r="M232" s="70"/>
      <c r="N232" s="53"/>
      <c r="O232" s="53"/>
      <c r="P232" s="49"/>
      <c r="Q232" s="53"/>
      <c r="R232" s="53"/>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71">
        <f t="shared" si="12"/>
        <v>244922.15</v>
      </c>
      <c r="BB232" s="72">
        <f t="shared" si="13"/>
        <v>244922.15</v>
      </c>
      <c r="BC232" s="52" t="s">
        <v>238</v>
      </c>
      <c r="BD232" s="83">
        <v>485</v>
      </c>
      <c r="BE232" s="83">
        <f t="shared" si="14"/>
        <v>216516.13</v>
      </c>
      <c r="HF232" s="16">
        <v>2</v>
      </c>
      <c r="HG232" s="16" t="s">
        <v>34</v>
      </c>
      <c r="HH232" s="16" t="s">
        <v>41</v>
      </c>
      <c r="HI232" s="16">
        <v>10</v>
      </c>
      <c r="HJ232" s="16" t="s">
        <v>37</v>
      </c>
    </row>
    <row r="233" spans="1:218" s="15" customFormat="1" ht="135.75" customHeight="1">
      <c r="A233" s="56">
        <v>221</v>
      </c>
      <c r="B233" s="74" t="s">
        <v>571</v>
      </c>
      <c r="C233" s="73" t="s">
        <v>736</v>
      </c>
      <c r="D233" s="76">
        <v>312.498</v>
      </c>
      <c r="E233" s="77" t="s">
        <v>263</v>
      </c>
      <c r="F233" s="78">
        <v>573.52</v>
      </c>
      <c r="G233" s="53"/>
      <c r="H233" s="43"/>
      <c r="I233" s="42" t="s">
        <v>38</v>
      </c>
      <c r="J233" s="44">
        <v>1</v>
      </c>
      <c r="K233" s="45" t="s">
        <v>59</v>
      </c>
      <c r="L233" s="45" t="s">
        <v>7</v>
      </c>
      <c r="M233" s="70"/>
      <c r="N233" s="53"/>
      <c r="O233" s="53"/>
      <c r="P233" s="49"/>
      <c r="Q233" s="53"/>
      <c r="R233" s="53"/>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71">
        <f t="shared" si="12"/>
        <v>179223.85</v>
      </c>
      <c r="BB233" s="72">
        <f t="shared" si="13"/>
        <v>179223.85</v>
      </c>
      <c r="BC233" s="52" t="s">
        <v>238</v>
      </c>
      <c r="BD233" s="83">
        <v>507</v>
      </c>
      <c r="BE233" s="83">
        <f t="shared" si="14"/>
        <v>158436.49</v>
      </c>
      <c r="HF233" s="16">
        <v>2</v>
      </c>
      <c r="HG233" s="16" t="s">
        <v>34</v>
      </c>
      <c r="HH233" s="16" t="s">
        <v>41</v>
      </c>
      <c r="HI233" s="16">
        <v>10</v>
      </c>
      <c r="HJ233" s="16" t="s">
        <v>37</v>
      </c>
    </row>
    <row r="234" spans="1:218" s="15" customFormat="1" ht="135.75" customHeight="1">
      <c r="A234" s="56">
        <v>222</v>
      </c>
      <c r="B234" s="74" t="s">
        <v>572</v>
      </c>
      <c r="C234" s="73" t="s">
        <v>737</v>
      </c>
      <c r="D234" s="76">
        <v>312.498</v>
      </c>
      <c r="E234" s="77" t="s">
        <v>263</v>
      </c>
      <c r="F234" s="78">
        <v>598.4</v>
      </c>
      <c r="G234" s="53"/>
      <c r="H234" s="43"/>
      <c r="I234" s="42" t="s">
        <v>38</v>
      </c>
      <c r="J234" s="44">
        <v>1</v>
      </c>
      <c r="K234" s="45" t="s">
        <v>59</v>
      </c>
      <c r="L234" s="45" t="s">
        <v>7</v>
      </c>
      <c r="M234" s="70"/>
      <c r="N234" s="53"/>
      <c r="O234" s="53"/>
      <c r="P234" s="49"/>
      <c r="Q234" s="53"/>
      <c r="R234" s="53"/>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71">
        <f t="shared" si="12"/>
        <v>186998.8</v>
      </c>
      <c r="BB234" s="72">
        <f t="shared" si="13"/>
        <v>186998.8</v>
      </c>
      <c r="BC234" s="52" t="s">
        <v>238</v>
      </c>
      <c r="BD234" s="83">
        <v>529</v>
      </c>
      <c r="BE234" s="83">
        <f t="shared" si="14"/>
        <v>165311.44</v>
      </c>
      <c r="HF234" s="16">
        <v>2</v>
      </c>
      <c r="HG234" s="16" t="s">
        <v>34</v>
      </c>
      <c r="HH234" s="16" t="s">
        <v>41</v>
      </c>
      <c r="HI234" s="16">
        <v>10</v>
      </c>
      <c r="HJ234" s="16" t="s">
        <v>37</v>
      </c>
    </row>
    <row r="235" spans="1:218" s="15" customFormat="1" ht="135.75" customHeight="1">
      <c r="A235" s="56">
        <v>223</v>
      </c>
      <c r="B235" s="74" t="s">
        <v>573</v>
      </c>
      <c r="C235" s="73" t="s">
        <v>738</v>
      </c>
      <c r="D235" s="76">
        <v>312.498</v>
      </c>
      <c r="E235" s="77" t="s">
        <v>263</v>
      </c>
      <c r="F235" s="78">
        <v>623.29</v>
      </c>
      <c r="G235" s="53"/>
      <c r="H235" s="43"/>
      <c r="I235" s="42" t="s">
        <v>38</v>
      </c>
      <c r="J235" s="44">
        <v>1</v>
      </c>
      <c r="K235" s="45" t="s">
        <v>59</v>
      </c>
      <c r="L235" s="45" t="s">
        <v>7</v>
      </c>
      <c r="M235" s="70"/>
      <c r="N235" s="53"/>
      <c r="O235" s="53"/>
      <c r="P235" s="49"/>
      <c r="Q235" s="53"/>
      <c r="R235" s="53"/>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71">
        <f t="shared" si="12"/>
        <v>194776.88</v>
      </c>
      <c r="BB235" s="72">
        <f t="shared" si="13"/>
        <v>194776.88</v>
      </c>
      <c r="BC235" s="52" t="s">
        <v>238</v>
      </c>
      <c r="BD235" s="83">
        <v>551</v>
      </c>
      <c r="BE235" s="83">
        <f t="shared" si="14"/>
        <v>172186.4</v>
      </c>
      <c r="HF235" s="16">
        <v>2</v>
      </c>
      <c r="HG235" s="16" t="s">
        <v>34</v>
      </c>
      <c r="HH235" s="16" t="s">
        <v>41</v>
      </c>
      <c r="HI235" s="16">
        <v>10</v>
      </c>
      <c r="HJ235" s="16" t="s">
        <v>37</v>
      </c>
    </row>
    <row r="236" spans="1:218" s="15" customFormat="1" ht="135.75" customHeight="1">
      <c r="A236" s="56">
        <v>224</v>
      </c>
      <c r="B236" s="74" t="s">
        <v>574</v>
      </c>
      <c r="C236" s="73" t="s">
        <v>739</v>
      </c>
      <c r="D236" s="76">
        <v>312.498</v>
      </c>
      <c r="E236" s="77" t="s">
        <v>263</v>
      </c>
      <c r="F236" s="78">
        <v>648.18</v>
      </c>
      <c r="G236" s="53"/>
      <c r="H236" s="43"/>
      <c r="I236" s="42" t="s">
        <v>38</v>
      </c>
      <c r="J236" s="44">
        <v>1</v>
      </c>
      <c r="K236" s="45" t="s">
        <v>59</v>
      </c>
      <c r="L236" s="45" t="s">
        <v>7</v>
      </c>
      <c r="M236" s="70"/>
      <c r="N236" s="53"/>
      <c r="O236" s="53"/>
      <c r="P236" s="49"/>
      <c r="Q236" s="53"/>
      <c r="R236" s="53"/>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71">
        <f t="shared" si="12"/>
        <v>202554.95</v>
      </c>
      <c r="BB236" s="72">
        <f t="shared" si="13"/>
        <v>202554.95</v>
      </c>
      <c r="BC236" s="52" t="s">
        <v>238</v>
      </c>
      <c r="BD236" s="83">
        <v>573</v>
      </c>
      <c r="BE236" s="83">
        <f t="shared" si="14"/>
        <v>179061.35</v>
      </c>
      <c r="HF236" s="16">
        <v>2</v>
      </c>
      <c r="HG236" s="16" t="s">
        <v>34</v>
      </c>
      <c r="HH236" s="16" t="s">
        <v>41</v>
      </c>
      <c r="HI236" s="16">
        <v>10</v>
      </c>
      <c r="HJ236" s="16" t="s">
        <v>37</v>
      </c>
    </row>
    <row r="237" spans="1:218" s="15" customFormat="1" ht="135.75" customHeight="1">
      <c r="A237" s="56">
        <v>225</v>
      </c>
      <c r="B237" s="74" t="s">
        <v>575</v>
      </c>
      <c r="C237" s="73" t="s">
        <v>740</v>
      </c>
      <c r="D237" s="76">
        <v>312.498</v>
      </c>
      <c r="E237" s="77" t="s">
        <v>263</v>
      </c>
      <c r="F237" s="78">
        <v>673.06</v>
      </c>
      <c r="G237" s="53"/>
      <c r="H237" s="43"/>
      <c r="I237" s="42" t="s">
        <v>38</v>
      </c>
      <c r="J237" s="44">
        <v>1</v>
      </c>
      <c r="K237" s="45" t="s">
        <v>59</v>
      </c>
      <c r="L237" s="45" t="s">
        <v>7</v>
      </c>
      <c r="M237" s="70"/>
      <c r="N237" s="53"/>
      <c r="O237" s="53"/>
      <c r="P237" s="49"/>
      <c r="Q237" s="53"/>
      <c r="R237" s="53"/>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71">
        <f t="shared" si="12"/>
        <v>210329.9</v>
      </c>
      <c r="BB237" s="72">
        <f t="shared" si="13"/>
        <v>210329.9</v>
      </c>
      <c r="BC237" s="52" t="s">
        <v>238</v>
      </c>
      <c r="BD237" s="83">
        <v>595</v>
      </c>
      <c r="BE237" s="83">
        <f t="shared" si="14"/>
        <v>185936.31</v>
      </c>
      <c r="HF237" s="16">
        <v>2</v>
      </c>
      <c r="HG237" s="16" t="s">
        <v>34</v>
      </c>
      <c r="HH237" s="16" t="s">
        <v>41</v>
      </c>
      <c r="HI237" s="16">
        <v>10</v>
      </c>
      <c r="HJ237" s="16" t="s">
        <v>37</v>
      </c>
    </row>
    <row r="238" spans="1:218" s="15" customFormat="1" ht="90" customHeight="1">
      <c r="A238" s="56">
        <v>226</v>
      </c>
      <c r="B238" s="74" t="s">
        <v>289</v>
      </c>
      <c r="C238" s="73" t="s">
        <v>741</v>
      </c>
      <c r="D238" s="76">
        <v>18.4</v>
      </c>
      <c r="E238" s="77" t="s">
        <v>128</v>
      </c>
      <c r="F238" s="78">
        <v>11185.31</v>
      </c>
      <c r="G238" s="53"/>
      <c r="H238" s="43"/>
      <c r="I238" s="42" t="s">
        <v>38</v>
      </c>
      <c r="J238" s="44">
        <v>1</v>
      </c>
      <c r="K238" s="45" t="s">
        <v>59</v>
      </c>
      <c r="L238" s="45" t="s">
        <v>7</v>
      </c>
      <c r="M238" s="70"/>
      <c r="N238" s="53"/>
      <c r="O238" s="53"/>
      <c r="P238" s="49"/>
      <c r="Q238" s="53"/>
      <c r="R238" s="53"/>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71">
        <f t="shared" si="12"/>
        <v>205809.7</v>
      </c>
      <c r="BB238" s="72">
        <f t="shared" si="13"/>
        <v>205809.7</v>
      </c>
      <c r="BC238" s="52" t="s">
        <v>238</v>
      </c>
      <c r="BD238" s="83">
        <v>9888</v>
      </c>
      <c r="BE238" s="83">
        <f t="shared" si="14"/>
        <v>181939.2</v>
      </c>
      <c r="HF238" s="16">
        <v>2</v>
      </c>
      <c r="HG238" s="16" t="s">
        <v>34</v>
      </c>
      <c r="HH238" s="16" t="s">
        <v>41</v>
      </c>
      <c r="HI238" s="16">
        <v>10</v>
      </c>
      <c r="HJ238" s="16" t="s">
        <v>37</v>
      </c>
    </row>
    <row r="239" spans="1:218" s="15" customFormat="1" ht="90" customHeight="1">
      <c r="A239" s="56">
        <v>227</v>
      </c>
      <c r="B239" s="74" t="s">
        <v>290</v>
      </c>
      <c r="C239" s="73" t="s">
        <v>742</v>
      </c>
      <c r="D239" s="76">
        <v>18.4</v>
      </c>
      <c r="E239" s="77" t="s">
        <v>128</v>
      </c>
      <c r="F239" s="78">
        <v>11297.16</v>
      </c>
      <c r="G239" s="53"/>
      <c r="H239" s="43"/>
      <c r="I239" s="42" t="s">
        <v>38</v>
      </c>
      <c r="J239" s="44">
        <v>1</v>
      </c>
      <c r="K239" s="45" t="s">
        <v>59</v>
      </c>
      <c r="L239" s="45" t="s">
        <v>7</v>
      </c>
      <c r="M239" s="70"/>
      <c r="N239" s="53"/>
      <c r="O239" s="53"/>
      <c r="P239" s="49"/>
      <c r="Q239" s="53"/>
      <c r="R239" s="53"/>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71">
        <f t="shared" si="12"/>
        <v>207867.74</v>
      </c>
      <c r="BB239" s="72">
        <f t="shared" si="13"/>
        <v>207867.74</v>
      </c>
      <c r="BC239" s="52" t="s">
        <v>238</v>
      </c>
      <c r="BD239" s="83">
        <v>9986.9</v>
      </c>
      <c r="BE239" s="83">
        <f t="shared" si="14"/>
        <v>183758.96</v>
      </c>
      <c r="HF239" s="16">
        <v>2</v>
      </c>
      <c r="HG239" s="16" t="s">
        <v>34</v>
      </c>
      <c r="HH239" s="16" t="s">
        <v>41</v>
      </c>
      <c r="HI239" s="16">
        <v>10</v>
      </c>
      <c r="HJ239" s="16" t="s">
        <v>37</v>
      </c>
    </row>
    <row r="240" spans="1:218" s="15" customFormat="1" ht="90" customHeight="1">
      <c r="A240" s="56">
        <v>228</v>
      </c>
      <c r="B240" s="74" t="s">
        <v>291</v>
      </c>
      <c r="C240" s="73" t="s">
        <v>743</v>
      </c>
      <c r="D240" s="76">
        <v>18.4</v>
      </c>
      <c r="E240" s="77" t="s">
        <v>128</v>
      </c>
      <c r="F240" s="78">
        <v>11410.13</v>
      </c>
      <c r="G240" s="53"/>
      <c r="H240" s="43"/>
      <c r="I240" s="42" t="s">
        <v>38</v>
      </c>
      <c r="J240" s="44">
        <v>1</v>
      </c>
      <c r="K240" s="45" t="s">
        <v>59</v>
      </c>
      <c r="L240" s="45" t="s">
        <v>7</v>
      </c>
      <c r="M240" s="70"/>
      <c r="N240" s="53"/>
      <c r="O240" s="53"/>
      <c r="P240" s="49"/>
      <c r="Q240" s="53"/>
      <c r="R240" s="53"/>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71">
        <f t="shared" si="12"/>
        <v>209946.39</v>
      </c>
      <c r="BB240" s="72">
        <f t="shared" si="13"/>
        <v>209946.39</v>
      </c>
      <c r="BC240" s="52" t="s">
        <v>238</v>
      </c>
      <c r="BD240" s="83">
        <v>10086.8</v>
      </c>
      <c r="BE240" s="83">
        <f t="shared" si="14"/>
        <v>185597.12</v>
      </c>
      <c r="HF240" s="16">
        <v>2</v>
      </c>
      <c r="HG240" s="16" t="s">
        <v>34</v>
      </c>
      <c r="HH240" s="16" t="s">
        <v>41</v>
      </c>
      <c r="HI240" s="16">
        <v>10</v>
      </c>
      <c r="HJ240" s="16" t="s">
        <v>37</v>
      </c>
    </row>
    <row r="241" spans="1:218" s="15" customFormat="1" ht="90" customHeight="1">
      <c r="A241" s="56">
        <v>229</v>
      </c>
      <c r="B241" s="74" t="s">
        <v>292</v>
      </c>
      <c r="C241" s="73" t="s">
        <v>744</v>
      </c>
      <c r="D241" s="76">
        <v>18.4</v>
      </c>
      <c r="E241" s="77" t="s">
        <v>128</v>
      </c>
      <c r="F241" s="78">
        <v>11524.24</v>
      </c>
      <c r="G241" s="53"/>
      <c r="H241" s="43"/>
      <c r="I241" s="42" t="s">
        <v>38</v>
      </c>
      <c r="J241" s="44">
        <v>1</v>
      </c>
      <c r="K241" s="45" t="s">
        <v>59</v>
      </c>
      <c r="L241" s="45" t="s">
        <v>7</v>
      </c>
      <c r="M241" s="70"/>
      <c r="N241" s="53"/>
      <c r="O241" s="53"/>
      <c r="P241" s="49"/>
      <c r="Q241" s="53"/>
      <c r="R241" s="53"/>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71">
        <f t="shared" si="12"/>
        <v>212046.02</v>
      </c>
      <c r="BB241" s="72">
        <f t="shared" si="13"/>
        <v>212046.02</v>
      </c>
      <c r="BC241" s="52" t="s">
        <v>238</v>
      </c>
      <c r="BD241" s="83">
        <v>10187.6</v>
      </c>
      <c r="BE241" s="83">
        <f t="shared" si="14"/>
        <v>187451.84</v>
      </c>
      <c r="HF241" s="16">
        <v>2</v>
      </c>
      <c r="HG241" s="16" t="s">
        <v>34</v>
      </c>
      <c r="HH241" s="16" t="s">
        <v>41</v>
      </c>
      <c r="HI241" s="16">
        <v>10</v>
      </c>
      <c r="HJ241" s="16" t="s">
        <v>37</v>
      </c>
    </row>
    <row r="242" spans="1:218" s="15" customFormat="1" ht="90" customHeight="1">
      <c r="A242" s="56">
        <v>230</v>
      </c>
      <c r="B242" s="74" t="s">
        <v>293</v>
      </c>
      <c r="C242" s="73" t="s">
        <v>745</v>
      </c>
      <c r="D242" s="76">
        <v>18.4</v>
      </c>
      <c r="E242" s="77" t="s">
        <v>128</v>
      </c>
      <c r="F242" s="78">
        <v>11639.48</v>
      </c>
      <c r="G242" s="53"/>
      <c r="H242" s="43"/>
      <c r="I242" s="42" t="s">
        <v>38</v>
      </c>
      <c r="J242" s="44">
        <v>1</v>
      </c>
      <c r="K242" s="45" t="s">
        <v>59</v>
      </c>
      <c r="L242" s="45" t="s">
        <v>7</v>
      </c>
      <c r="M242" s="70"/>
      <c r="N242" s="53"/>
      <c r="O242" s="53"/>
      <c r="P242" s="49"/>
      <c r="Q242" s="53"/>
      <c r="R242" s="53"/>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71">
        <f t="shared" si="12"/>
        <v>214166.43</v>
      </c>
      <c r="BB242" s="72">
        <f t="shared" si="13"/>
        <v>214166.43</v>
      </c>
      <c r="BC242" s="52" t="s">
        <v>238</v>
      </c>
      <c r="BD242" s="83">
        <v>10289.5</v>
      </c>
      <c r="BE242" s="83">
        <f t="shared" si="14"/>
        <v>189326.8</v>
      </c>
      <c r="HF242" s="16">
        <v>2</v>
      </c>
      <c r="HG242" s="16" t="s">
        <v>34</v>
      </c>
      <c r="HH242" s="16" t="s">
        <v>41</v>
      </c>
      <c r="HI242" s="16">
        <v>10</v>
      </c>
      <c r="HJ242" s="16" t="s">
        <v>37</v>
      </c>
    </row>
    <row r="243" spans="1:218" s="15" customFormat="1" ht="90" customHeight="1">
      <c r="A243" s="56">
        <v>231</v>
      </c>
      <c r="B243" s="74" t="s">
        <v>576</v>
      </c>
      <c r="C243" s="73" t="s">
        <v>746</v>
      </c>
      <c r="D243" s="76">
        <v>18.4</v>
      </c>
      <c r="E243" s="77" t="s">
        <v>128</v>
      </c>
      <c r="F243" s="78">
        <v>11784.97</v>
      </c>
      <c r="G243" s="53"/>
      <c r="H243" s="43"/>
      <c r="I243" s="42" t="s">
        <v>38</v>
      </c>
      <c r="J243" s="44">
        <v>1</v>
      </c>
      <c r="K243" s="45" t="s">
        <v>59</v>
      </c>
      <c r="L243" s="45" t="s">
        <v>7</v>
      </c>
      <c r="M243" s="70"/>
      <c r="N243" s="53"/>
      <c r="O243" s="53"/>
      <c r="P243" s="49"/>
      <c r="Q243" s="53"/>
      <c r="R243" s="53"/>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71">
        <f t="shared" si="12"/>
        <v>216843.45</v>
      </c>
      <c r="BB243" s="72">
        <f t="shared" si="13"/>
        <v>216843.45</v>
      </c>
      <c r="BC243" s="52" t="s">
        <v>238</v>
      </c>
      <c r="BD243" s="83">
        <v>10418.1</v>
      </c>
      <c r="BE243" s="83">
        <f t="shared" si="14"/>
        <v>191693.04</v>
      </c>
      <c r="HF243" s="16">
        <v>2</v>
      </c>
      <c r="HG243" s="16" t="s">
        <v>34</v>
      </c>
      <c r="HH243" s="16" t="s">
        <v>41</v>
      </c>
      <c r="HI243" s="16">
        <v>10</v>
      </c>
      <c r="HJ243" s="16" t="s">
        <v>37</v>
      </c>
    </row>
    <row r="244" spans="1:218" s="15" customFormat="1" ht="90" customHeight="1">
      <c r="A244" s="56">
        <v>232</v>
      </c>
      <c r="B244" s="74" t="s">
        <v>577</v>
      </c>
      <c r="C244" s="73" t="s">
        <v>747</v>
      </c>
      <c r="D244" s="76">
        <v>12.273</v>
      </c>
      <c r="E244" s="77" t="s">
        <v>128</v>
      </c>
      <c r="F244" s="78">
        <v>11932.28</v>
      </c>
      <c r="G244" s="53"/>
      <c r="H244" s="43"/>
      <c r="I244" s="42" t="s">
        <v>38</v>
      </c>
      <c r="J244" s="44">
        <v>1</v>
      </c>
      <c r="K244" s="45" t="s">
        <v>59</v>
      </c>
      <c r="L244" s="45" t="s">
        <v>7</v>
      </c>
      <c r="M244" s="70"/>
      <c r="N244" s="53"/>
      <c r="O244" s="53"/>
      <c r="P244" s="49"/>
      <c r="Q244" s="53"/>
      <c r="R244" s="53"/>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71">
        <f t="shared" si="12"/>
        <v>146444.87</v>
      </c>
      <c r="BB244" s="72">
        <f t="shared" si="13"/>
        <v>146444.87</v>
      </c>
      <c r="BC244" s="52" t="s">
        <v>238</v>
      </c>
      <c r="BD244" s="83">
        <v>10548.3</v>
      </c>
      <c r="BE244" s="83">
        <f t="shared" si="14"/>
        <v>129459.29</v>
      </c>
      <c r="HF244" s="16">
        <v>2</v>
      </c>
      <c r="HG244" s="16" t="s">
        <v>34</v>
      </c>
      <c r="HH244" s="16" t="s">
        <v>41</v>
      </c>
      <c r="HI244" s="16">
        <v>10</v>
      </c>
      <c r="HJ244" s="16" t="s">
        <v>37</v>
      </c>
    </row>
    <row r="245" spans="1:218" s="15" customFormat="1" ht="90" customHeight="1">
      <c r="A245" s="56">
        <v>233</v>
      </c>
      <c r="B245" s="74" t="s">
        <v>578</v>
      </c>
      <c r="C245" s="73" t="s">
        <v>748</v>
      </c>
      <c r="D245" s="76">
        <v>12.273</v>
      </c>
      <c r="E245" s="77" t="s">
        <v>128</v>
      </c>
      <c r="F245" s="78">
        <v>12081.43</v>
      </c>
      <c r="G245" s="53"/>
      <c r="H245" s="43"/>
      <c r="I245" s="42" t="s">
        <v>38</v>
      </c>
      <c r="J245" s="44">
        <v>1</v>
      </c>
      <c r="K245" s="45" t="s">
        <v>59</v>
      </c>
      <c r="L245" s="45" t="s">
        <v>7</v>
      </c>
      <c r="M245" s="70"/>
      <c r="N245" s="53"/>
      <c r="O245" s="53"/>
      <c r="P245" s="49"/>
      <c r="Q245" s="53"/>
      <c r="R245" s="53"/>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71">
        <f t="shared" si="12"/>
        <v>148275.39</v>
      </c>
      <c r="BB245" s="72">
        <f t="shared" si="13"/>
        <v>148275.39</v>
      </c>
      <c r="BC245" s="52" t="s">
        <v>238</v>
      </c>
      <c r="BD245" s="83">
        <v>10680.2</v>
      </c>
      <c r="BE245" s="83">
        <f t="shared" si="14"/>
        <v>131078.09</v>
      </c>
      <c r="HF245" s="16">
        <v>2</v>
      </c>
      <c r="HG245" s="16" t="s">
        <v>34</v>
      </c>
      <c r="HH245" s="16" t="s">
        <v>41</v>
      </c>
      <c r="HI245" s="16">
        <v>10</v>
      </c>
      <c r="HJ245" s="16" t="s">
        <v>37</v>
      </c>
    </row>
    <row r="246" spans="1:218" s="15" customFormat="1" ht="90" customHeight="1">
      <c r="A246" s="56">
        <v>234</v>
      </c>
      <c r="B246" s="74" t="s">
        <v>579</v>
      </c>
      <c r="C246" s="73" t="s">
        <v>749</v>
      </c>
      <c r="D246" s="76">
        <v>12.273</v>
      </c>
      <c r="E246" s="77" t="s">
        <v>128</v>
      </c>
      <c r="F246" s="78">
        <v>12232.45</v>
      </c>
      <c r="G246" s="53"/>
      <c r="H246" s="43"/>
      <c r="I246" s="42" t="s">
        <v>38</v>
      </c>
      <c r="J246" s="44">
        <v>1</v>
      </c>
      <c r="K246" s="45" t="s">
        <v>59</v>
      </c>
      <c r="L246" s="45" t="s">
        <v>7</v>
      </c>
      <c r="M246" s="70"/>
      <c r="N246" s="53"/>
      <c r="O246" s="53"/>
      <c r="P246" s="49"/>
      <c r="Q246" s="53"/>
      <c r="R246" s="53"/>
      <c r="S246" s="49"/>
      <c r="T246" s="49"/>
      <c r="U246" s="49"/>
      <c r="V246" s="49"/>
      <c r="W246" s="49"/>
      <c r="X246" s="49"/>
      <c r="Y246" s="49"/>
      <c r="Z246" s="49"/>
      <c r="AA246" s="49"/>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9"/>
      <c r="AZ246" s="49"/>
      <c r="BA246" s="71">
        <f t="shared" si="12"/>
        <v>150128.86</v>
      </c>
      <c r="BB246" s="72">
        <f t="shared" si="13"/>
        <v>150128.86</v>
      </c>
      <c r="BC246" s="52" t="s">
        <v>238</v>
      </c>
      <c r="BD246" s="83">
        <v>10813.7</v>
      </c>
      <c r="BE246" s="83">
        <f t="shared" si="14"/>
        <v>132716.54</v>
      </c>
      <c r="HF246" s="16">
        <v>2</v>
      </c>
      <c r="HG246" s="16" t="s">
        <v>34</v>
      </c>
      <c r="HH246" s="16" t="s">
        <v>41</v>
      </c>
      <c r="HI246" s="16">
        <v>10</v>
      </c>
      <c r="HJ246" s="16" t="s">
        <v>37</v>
      </c>
    </row>
    <row r="247" spans="1:218" s="15" customFormat="1" ht="90" customHeight="1">
      <c r="A247" s="56">
        <v>235</v>
      </c>
      <c r="B247" s="74" t="s">
        <v>580</v>
      </c>
      <c r="C247" s="73" t="s">
        <v>750</v>
      </c>
      <c r="D247" s="76">
        <v>12.273</v>
      </c>
      <c r="E247" s="77" t="s">
        <v>128</v>
      </c>
      <c r="F247" s="78">
        <v>12385.36</v>
      </c>
      <c r="G247" s="53"/>
      <c r="H247" s="43"/>
      <c r="I247" s="42" t="s">
        <v>38</v>
      </c>
      <c r="J247" s="44">
        <v>1</v>
      </c>
      <c r="K247" s="45" t="s">
        <v>59</v>
      </c>
      <c r="L247" s="45" t="s">
        <v>7</v>
      </c>
      <c r="M247" s="70"/>
      <c r="N247" s="53"/>
      <c r="O247" s="53"/>
      <c r="P247" s="49"/>
      <c r="Q247" s="53"/>
      <c r="R247" s="53"/>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71">
        <f t="shared" si="12"/>
        <v>152005.52</v>
      </c>
      <c r="BB247" s="72">
        <f t="shared" si="13"/>
        <v>152005.52</v>
      </c>
      <c r="BC247" s="52" t="s">
        <v>238</v>
      </c>
      <c r="BD247" s="83">
        <v>10948.9</v>
      </c>
      <c r="BE247" s="83">
        <f t="shared" si="14"/>
        <v>134375.85</v>
      </c>
      <c r="HF247" s="16">
        <v>2</v>
      </c>
      <c r="HG247" s="16" t="s">
        <v>34</v>
      </c>
      <c r="HH247" s="16" t="s">
        <v>41</v>
      </c>
      <c r="HI247" s="16">
        <v>10</v>
      </c>
      <c r="HJ247" s="16" t="s">
        <v>37</v>
      </c>
    </row>
    <row r="248" spans="1:218" s="15" customFormat="1" ht="90" customHeight="1">
      <c r="A248" s="56">
        <v>236</v>
      </c>
      <c r="B248" s="74" t="s">
        <v>581</v>
      </c>
      <c r="C248" s="73" t="s">
        <v>751</v>
      </c>
      <c r="D248" s="76">
        <v>12.273</v>
      </c>
      <c r="E248" s="77" t="s">
        <v>128</v>
      </c>
      <c r="F248" s="78">
        <v>12540.18</v>
      </c>
      <c r="G248" s="53"/>
      <c r="H248" s="43"/>
      <c r="I248" s="42" t="s">
        <v>38</v>
      </c>
      <c r="J248" s="44">
        <v>1</v>
      </c>
      <c r="K248" s="45" t="s">
        <v>59</v>
      </c>
      <c r="L248" s="45" t="s">
        <v>7</v>
      </c>
      <c r="M248" s="70"/>
      <c r="N248" s="53"/>
      <c r="O248" s="53"/>
      <c r="P248" s="49"/>
      <c r="Q248" s="53"/>
      <c r="R248" s="53"/>
      <c r="S248" s="49"/>
      <c r="T248" s="49"/>
      <c r="U248" s="49"/>
      <c r="V248" s="49"/>
      <c r="W248" s="49"/>
      <c r="X248" s="49"/>
      <c r="Y248" s="49"/>
      <c r="Z248" s="49"/>
      <c r="AA248" s="49"/>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9"/>
      <c r="AZ248" s="49"/>
      <c r="BA248" s="71">
        <f t="shared" si="12"/>
        <v>153905.63</v>
      </c>
      <c r="BB248" s="72">
        <f t="shared" si="13"/>
        <v>153905.63</v>
      </c>
      <c r="BC248" s="52" t="s">
        <v>238</v>
      </c>
      <c r="BD248" s="83">
        <v>11085.7</v>
      </c>
      <c r="BE248" s="83">
        <f t="shared" si="14"/>
        <v>136054.8</v>
      </c>
      <c r="HF248" s="16">
        <v>2</v>
      </c>
      <c r="HG248" s="16" t="s">
        <v>34</v>
      </c>
      <c r="HH248" s="16" t="s">
        <v>41</v>
      </c>
      <c r="HI248" s="16">
        <v>10</v>
      </c>
      <c r="HJ248" s="16" t="s">
        <v>37</v>
      </c>
    </row>
    <row r="249" spans="1:218" s="15" customFormat="1" ht="210.75" customHeight="1">
      <c r="A249" s="56">
        <v>237</v>
      </c>
      <c r="B249" s="74" t="s">
        <v>582</v>
      </c>
      <c r="C249" s="73" t="s">
        <v>752</v>
      </c>
      <c r="D249" s="76">
        <v>57.5</v>
      </c>
      <c r="E249" s="77" t="s">
        <v>130</v>
      </c>
      <c r="F249" s="78">
        <v>2487.51</v>
      </c>
      <c r="G249" s="53"/>
      <c r="H249" s="43"/>
      <c r="I249" s="42" t="s">
        <v>38</v>
      </c>
      <c r="J249" s="44">
        <v>1</v>
      </c>
      <c r="K249" s="45" t="s">
        <v>59</v>
      </c>
      <c r="L249" s="45" t="s">
        <v>7</v>
      </c>
      <c r="M249" s="70"/>
      <c r="N249" s="53"/>
      <c r="O249" s="53"/>
      <c r="P249" s="49"/>
      <c r="Q249" s="53"/>
      <c r="R249" s="53"/>
      <c r="S249" s="49"/>
      <c r="T249" s="49"/>
      <c r="U249" s="49"/>
      <c r="V249" s="49"/>
      <c r="W249" s="49"/>
      <c r="X249" s="49"/>
      <c r="Y249" s="49"/>
      <c r="Z249" s="49"/>
      <c r="AA249" s="49"/>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9"/>
      <c r="AZ249" s="49"/>
      <c r="BA249" s="71">
        <f t="shared" si="12"/>
        <v>143031.83</v>
      </c>
      <c r="BB249" s="72">
        <f t="shared" si="13"/>
        <v>143031.83</v>
      </c>
      <c r="BC249" s="52" t="s">
        <v>238</v>
      </c>
      <c r="BD249" s="83">
        <v>2199</v>
      </c>
      <c r="BE249" s="83">
        <f t="shared" si="14"/>
        <v>126442.5</v>
      </c>
      <c r="HF249" s="16">
        <v>2</v>
      </c>
      <c r="HG249" s="16" t="s">
        <v>34</v>
      </c>
      <c r="HH249" s="16" t="s">
        <v>41</v>
      </c>
      <c r="HI249" s="16">
        <v>10</v>
      </c>
      <c r="HJ249" s="16" t="s">
        <v>37</v>
      </c>
    </row>
    <row r="250" spans="1:218" s="15" customFormat="1" ht="210.75" customHeight="1">
      <c r="A250" s="56">
        <v>238</v>
      </c>
      <c r="B250" s="74" t="s">
        <v>583</v>
      </c>
      <c r="C250" s="73" t="s">
        <v>753</v>
      </c>
      <c r="D250" s="76">
        <v>57.5</v>
      </c>
      <c r="E250" s="77" t="s">
        <v>130</v>
      </c>
      <c r="F250" s="78">
        <v>2517.35</v>
      </c>
      <c r="G250" s="53"/>
      <c r="H250" s="43"/>
      <c r="I250" s="42" t="s">
        <v>38</v>
      </c>
      <c r="J250" s="44">
        <v>1</v>
      </c>
      <c r="K250" s="45" t="s">
        <v>59</v>
      </c>
      <c r="L250" s="45" t="s">
        <v>7</v>
      </c>
      <c r="M250" s="70"/>
      <c r="N250" s="53"/>
      <c r="O250" s="53"/>
      <c r="P250" s="49"/>
      <c r="Q250" s="53"/>
      <c r="R250" s="53"/>
      <c r="S250" s="49"/>
      <c r="T250" s="49"/>
      <c r="U250" s="49"/>
      <c r="V250" s="49"/>
      <c r="W250" s="49"/>
      <c r="X250" s="49"/>
      <c r="Y250" s="49"/>
      <c r="Z250" s="49"/>
      <c r="AA250" s="49"/>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9"/>
      <c r="AZ250" s="49"/>
      <c r="BA250" s="71">
        <f t="shared" si="12"/>
        <v>144747.63</v>
      </c>
      <c r="BB250" s="72">
        <f t="shared" si="13"/>
        <v>144747.63</v>
      </c>
      <c r="BC250" s="52" t="s">
        <v>238</v>
      </c>
      <c r="BD250" s="83">
        <v>2225.4</v>
      </c>
      <c r="BE250" s="83">
        <f t="shared" si="14"/>
        <v>127960.5</v>
      </c>
      <c r="HF250" s="16">
        <v>2</v>
      </c>
      <c r="HG250" s="16" t="s">
        <v>34</v>
      </c>
      <c r="HH250" s="16" t="s">
        <v>41</v>
      </c>
      <c r="HI250" s="16">
        <v>10</v>
      </c>
      <c r="HJ250" s="16" t="s">
        <v>37</v>
      </c>
    </row>
    <row r="251" spans="1:218" s="15" customFormat="1" ht="210.75" customHeight="1">
      <c r="A251" s="56">
        <v>239</v>
      </c>
      <c r="B251" s="74" t="s">
        <v>584</v>
      </c>
      <c r="C251" s="73" t="s">
        <v>754</v>
      </c>
      <c r="D251" s="76">
        <v>57.5</v>
      </c>
      <c r="E251" s="77" t="s">
        <v>130</v>
      </c>
      <c r="F251" s="78">
        <v>2547.56</v>
      </c>
      <c r="G251" s="53"/>
      <c r="H251" s="43"/>
      <c r="I251" s="42" t="s">
        <v>38</v>
      </c>
      <c r="J251" s="44">
        <v>1</v>
      </c>
      <c r="K251" s="45" t="s">
        <v>59</v>
      </c>
      <c r="L251" s="45" t="s">
        <v>7</v>
      </c>
      <c r="M251" s="70"/>
      <c r="N251" s="53"/>
      <c r="O251" s="53"/>
      <c r="P251" s="49"/>
      <c r="Q251" s="53"/>
      <c r="R251" s="53"/>
      <c r="S251" s="49"/>
      <c r="T251" s="49"/>
      <c r="U251" s="49"/>
      <c r="V251" s="49"/>
      <c r="W251" s="49"/>
      <c r="X251" s="49"/>
      <c r="Y251" s="49"/>
      <c r="Z251" s="49"/>
      <c r="AA251" s="49"/>
      <c r="AB251" s="49"/>
      <c r="AC251" s="49"/>
      <c r="AD251" s="49"/>
      <c r="AE251" s="49"/>
      <c r="AF251" s="49"/>
      <c r="AG251" s="49"/>
      <c r="AH251" s="49"/>
      <c r="AI251" s="49"/>
      <c r="AJ251" s="49"/>
      <c r="AK251" s="49"/>
      <c r="AL251" s="49"/>
      <c r="AM251" s="49"/>
      <c r="AN251" s="49"/>
      <c r="AO251" s="49"/>
      <c r="AP251" s="49"/>
      <c r="AQ251" s="49"/>
      <c r="AR251" s="49"/>
      <c r="AS251" s="49"/>
      <c r="AT251" s="49"/>
      <c r="AU251" s="49"/>
      <c r="AV251" s="49"/>
      <c r="AW251" s="49"/>
      <c r="AX251" s="49"/>
      <c r="AY251" s="49"/>
      <c r="AZ251" s="49"/>
      <c r="BA251" s="71">
        <f t="shared" si="12"/>
        <v>146484.7</v>
      </c>
      <c r="BB251" s="72">
        <f t="shared" si="13"/>
        <v>146484.7</v>
      </c>
      <c r="BC251" s="52" t="s">
        <v>238</v>
      </c>
      <c r="BD251" s="83">
        <v>2252.1</v>
      </c>
      <c r="BE251" s="83">
        <f t="shared" si="14"/>
        <v>129495.75</v>
      </c>
      <c r="HF251" s="16">
        <v>2</v>
      </c>
      <c r="HG251" s="16" t="s">
        <v>34</v>
      </c>
      <c r="HH251" s="16" t="s">
        <v>41</v>
      </c>
      <c r="HI251" s="16">
        <v>10</v>
      </c>
      <c r="HJ251" s="16" t="s">
        <v>37</v>
      </c>
    </row>
    <row r="252" spans="1:218" s="15" customFormat="1" ht="210.75" customHeight="1">
      <c r="A252" s="56">
        <v>240</v>
      </c>
      <c r="B252" s="74" t="s">
        <v>585</v>
      </c>
      <c r="C252" s="73" t="s">
        <v>755</v>
      </c>
      <c r="D252" s="76">
        <v>57.5</v>
      </c>
      <c r="E252" s="77" t="s">
        <v>130</v>
      </c>
      <c r="F252" s="78">
        <v>2578.14</v>
      </c>
      <c r="G252" s="53"/>
      <c r="H252" s="43"/>
      <c r="I252" s="42" t="s">
        <v>38</v>
      </c>
      <c r="J252" s="44">
        <v>1</v>
      </c>
      <c r="K252" s="45" t="s">
        <v>59</v>
      </c>
      <c r="L252" s="45" t="s">
        <v>7</v>
      </c>
      <c r="M252" s="70"/>
      <c r="N252" s="53"/>
      <c r="O252" s="53"/>
      <c r="P252" s="49"/>
      <c r="Q252" s="53"/>
      <c r="R252" s="53"/>
      <c r="S252" s="49"/>
      <c r="T252" s="49"/>
      <c r="U252" s="49"/>
      <c r="V252" s="49"/>
      <c r="W252" s="49"/>
      <c r="X252" s="49"/>
      <c r="Y252" s="49"/>
      <c r="Z252" s="49"/>
      <c r="AA252" s="49"/>
      <c r="AB252" s="49"/>
      <c r="AC252" s="49"/>
      <c r="AD252" s="49"/>
      <c r="AE252" s="49"/>
      <c r="AF252" s="49"/>
      <c r="AG252" s="49"/>
      <c r="AH252" s="49"/>
      <c r="AI252" s="49"/>
      <c r="AJ252" s="49"/>
      <c r="AK252" s="49"/>
      <c r="AL252" s="49"/>
      <c r="AM252" s="49"/>
      <c r="AN252" s="49"/>
      <c r="AO252" s="49"/>
      <c r="AP252" s="49"/>
      <c r="AQ252" s="49"/>
      <c r="AR252" s="49"/>
      <c r="AS252" s="49"/>
      <c r="AT252" s="49"/>
      <c r="AU252" s="49"/>
      <c r="AV252" s="49"/>
      <c r="AW252" s="49"/>
      <c r="AX252" s="49"/>
      <c r="AY252" s="49"/>
      <c r="AZ252" s="49"/>
      <c r="BA252" s="71">
        <f t="shared" si="12"/>
        <v>148243.05</v>
      </c>
      <c r="BB252" s="72">
        <f t="shared" si="13"/>
        <v>148243.05</v>
      </c>
      <c r="BC252" s="52" t="s">
        <v>238</v>
      </c>
      <c r="BD252" s="83">
        <v>2279.1</v>
      </c>
      <c r="BE252" s="83">
        <f t="shared" si="14"/>
        <v>131048.25</v>
      </c>
      <c r="HF252" s="16">
        <v>2</v>
      </c>
      <c r="HG252" s="16" t="s">
        <v>34</v>
      </c>
      <c r="HH252" s="16" t="s">
        <v>41</v>
      </c>
      <c r="HI252" s="16">
        <v>10</v>
      </c>
      <c r="HJ252" s="16" t="s">
        <v>37</v>
      </c>
    </row>
    <row r="253" spans="1:218" s="15" customFormat="1" ht="210.75" customHeight="1">
      <c r="A253" s="56">
        <v>241</v>
      </c>
      <c r="B253" s="74" t="s">
        <v>586</v>
      </c>
      <c r="C253" s="73" t="s">
        <v>756</v>
      </c>
      <c r="D253" s="76">
        <v>57.5</v>
      </c>
      <c r="E253" s="77" t="s">
        <v>130</v>
      </c>
      <c r="F253" s="78">
        <v>2609.07</v>
      </c>
      <c r="G253" s="53"/>
      <c r="H253" s="43"/>
      <c r="I253" s="42" t="s">
        <v>38</v>
      </c>
      <c r="J253" s="44">
        <v>1</v>
      </c>
      <c r="K253" s="45" t="s">
        <v>59</v>
      </c>
      <c r="L253" s="45" t="s">
        <v>7</v>
      </c>
      <c r="M253" s="70"/>
      <c r="N253" s="53"/>
      <c r="O253" s="53"/>
      <c r="P253" s="49"/>
      <c r="Q253" s="53"/>
      <c r="R253" s="53"/>
      <c r="S253" s="49"/>
      <c r="T253" s="49"/>
      <c r="U253" s="49"/>
      <c r="V253" s="49"/>
      <c r="W253" s="49"/>
      <c r="X253" s="49"/>
      <c r="Y253" s="49"/>
      <c r="Z253" s="49"/>
      <c r="AA253" s="49"/>
      <c r="AB253" s="49"/>
      <c r="AC253" s="49"/>
      <c r="AD253" s="49"/>
      <c r="AE253" s="49"/>
      <c r="AF253" s="49"/>
      <c r="AG253" s="49"/>
      <c r="AH253" s="49"/>
      <c r="AI253" s="49"/>
      <c r="AJ253" s="49"/>
      <c r="AK253" s="49"/>
      <c r="AL253" s="49"/>
      <c r="AM253" s="49"/>
      <c r="AN253" s="49"/>
      <c r="AO253" s="49"/>
      <c r="AP253" s="49"/>
      <c r="AQ253" s="49"/>
      <c r="AR253" s="49"/>
      <c r="AS253" s="49"/>
      <c r="AT253" s="49"/>
      <c r="AU253" s="49"/>
      <c r="AV253" s="49"/>
      <c r="AW253" s="49"/>
      <c r="AX253" s="49"/>
      <c r="AY253" s="49"/>
      <c r="AZ253" s="49"/>
      <c r="BA253" s="71">
        <f t="shared" si="12"/>
        <v>150021.53</v>
      </c>
      <c r="BB253" s="72">
        <f t="shared" si="13"/>
        <v>150021.53</v>
      </c>
      <c r="BC253" s="52" t="s">
        <v>238</v>
      </c>
      <c r="BD253" s="83">
        <v>2306.5</v>
      </c>
      <c r="BE253" s="83">
        <f t="shared" si="14"/>
        <v>132623.75</v>
      </c>
      <c r="HF253" s="16">
        <v>2</v>
      </c>
      <c r="HG253" s="16" t="s">
        <v>34</v>
      </c>
      <c r="HH253" s="16" t="s">
        <v>41</v>
      </c>
      <c r="HI253" s="16">
        <v>10</v>
      </c>
      <c r="HJ253" s="16" t="s">
        <v>37</v>
      </c>
    </row>
    <row r="254" spans="1:218" s="15" customFormat="1" ht="210.75" customHeight="1">
      <c r="A254" s="56">
        <v>242</v>
      </c>
      <c r="B254" s="74" t="s">
        <v>587</v>
      </c>
      <c r="C254" s="73" t="s">
        <v>757</v>
      </c>
      <c r="D254" s="76">
        <v>57.5</v>
      </c>
      <c r="E254" s="77" t="s">
        <v>130</v>
      </c>
      <c r="F254" s="78">
        <v>2648.21</v>
      </c>
      <c r="G254" s="53"/>
      <c r="H254" s="43"/>
      <c r="I254" s="42" t="s">
        <v>38</v>
      </c>
      <c r="J254" s="44">
        <v>1</v>
      </c>
      <c r="K254" s="45" t="s">
        <v>59</v>
      </c>
      <c r="L254" s="45" t="s">
        <v>7</v>
      </c>
      <c r="M254" s="70"/>
      <c r="N254" s="53"/>
      <c r="O254" s="53"/>
      <c r="P254" s="49"/>
      <c r="Q254" s="53"/>
      <c r="R254" s="53"/>
      <c r="S254" s="49"/>
      <c r="T254" s="49"/>
      <c r="U254" s="49"/>
      <c r="V254" s="49"/>
      <c r="W254" s="49"/>
      <c r="X254" s="49"/>
      <c r="Y254" s="49"/>
      <c r="Z254" s="49"/>
      <c r="AA254" s="49"/>
      <c r="AB254" s="49"/>
      <c r="AC254" s="49"/>
      <c r="AD254" s="49"/>
      <c r="AE254" s="49"/>
      <c r="AF254" s="49"/>
      <c r="AG254" s="49"/>
      <c r="AH254" s="49"/>
      <c r="AI254" s="49"/>
      <c r="AJ254" s="49"/>
      <c r="AK254" s="49"/>
      <c r="AL254" s="49"/>
      <c r="AM254" s="49"/>
      <c r="AN254" s="49"/>
      <c r="AO254" s="49"/>
      <c r="AP254" s="49"/>
      <c r="AQ254" s="49"/>
      <c r="AR254" s="49"/>
      <c r="AS254" s="49"/>
      <c r="AT254" s="49"/>
      <c r="AU254" s="49"/>
      <c r="AV254" s="49"/>
      <c r="AW254" s="49"/>
      <c r="AX254" s="49"/>
      <c r="AY254" s="49"/>
      <c r="AZ254" s="49"/>
      <c r="BA254" s="71">
        <f t="shared" si="12"/>
        <v>152272.08</v>
      </c>
      <c r="BB254" s="72">
        <f t="shared" si="13"/>
        <v>152272.08</v>
      </c>
      <c r="BC254" s="52" t="s">
        <v>238</v>
      </c>
      <c r="BD254" s="83">
        <v>2341.1</v>
      </c>
      <c r="BE254" s="83">
        <f t="shared" si="14"/>
        <v>134613.25</v>
      </c>
      <c r="HF254" s="16">
        <v>2</v>
      </c>
      <c r="HG254" s="16" t="s">
        <v>34</v>
      </c>
      <c r="HH254" s="16" t="s">
        <v>41</v>
      </c>
      <c r="HI254" s="16">
        <v>10</v>
      </c>
      <c r="HJ254" s="16" t="s">
        <v>37</v>
      </c>
    </row>
    <row r="255" spans="1:218" s="15" customFormat="1" ht="210.75" customHeight="1">
      <c r="A255" s="56">
        <v>243</v>
      </c>
      <c r="B255" s="74" t="s">
        <v>588</v>
      </c>
      <c r="C255" s="73" t="s">
        <v>758</v>
      </c>
      <c r="D255" s="76">
        <v>38.352</v>
      </c>
      <c r="E255" s="77" t="s">
        <v>130</v>
      </c>
      <c r="F255" s="78">
        <v>2687.93</v>
      </c>
      <c r="G255" s="53"/>
      <c r="H255" s="43"/>
      <c r="I255" s="42" t="s">
        <v>38</v>
      </c>
      <c r="J255" s="44">
        <v>1</v>
      </c>
      <c r="K255" s="45" t="s">
        <v>59</v>
      </c>
      <c r="L255" s="45" t="s">
        <v>7</v>
      </c>
      <c r="M255" s="70"/>
      <c r="N255" s="53"/>
      <c r="O255" s="53"/>
      <c r="P255" s="49"/>
      <c r="Q255" s="53"/>
      <c r="R255" s="53"/>
      <c r="S255" s="49"/>
      <c r="T255" s="49"/>
      <c r="U255" s="49"/>
      <c r="V255" s="49"/>
      <c r="W255" s="49"/>
      <c r="X255" s="49"/>
      <c r="Y255" s="49"/>
      <c r="Z255" s="49"/>
      <c r="AA255" s="49"/>
      <c r="AB255" s="49"/>
      <c r="AC255" s="49"/>
      <c r="AD255" s="49"/>
      <c r="AE255" s="49"/>
      <c r="AF255" s="49"/>
      <c r="AG255" s="49"/>
      <c r="AH255" s="49"/>
      <c r="AI255" s="49"/>
      <c r="AJ255" s="49"/>
      <c r="AK255" s="49"/>
      <c r="AL255" s="49"/>
      <c r="AM255" s="49"/>
      <c r="AN255" s="49"/>
      <c r="AO255" s="49"/>
      <c r="AP255" s="49"/>
      <c r="AQ255" s="49"/>
      <c r="AR255" s="49"/>
      <c r="AS255" s="49"/>
      <c r="AT255" s="49"/>
      <c r="AU255" s="49"/>
      <c r="AV255" s="49"/>
      <c r="AW255" s="49"/>
      <c r="AX255" s="49"/>
      <c r="AY255" s="49"/>
      <c r="AZ255" s="49"/>
      <c r="BA255" s="71">
        <f t="shared" si="12"/>
        <v>103087.49</v>
      </c>
      <c r="BB255" s="72">
        <f t="shared" si="13"/>
        <v>103087.49</v>
      </c>
      <c r="BC255" s="52" t="s">
        <v>238</v>
      </c>
      <c r="BD255" s="83">
        <v>2376.2</v>
      </c>
      <c r="BE255" s="83">
        <f t="shared" si="14"/>
        <v>91132.02</v>
      </c>
      <c r="HF255" s="16">
        <v>2</v>
      </c>
      <c r="HG255" s="16" t="s">
        <v>34</v>
      </c>
      <c r="HH255" s="16" t="s">
        <v>41</v>
      </c>
      <c r="HI255" s="16">
        <v>10</v>
      </c>
      <c r="HJ255" s="16" t="s">
        <v>37</v>
      </c>
    </row>
    <row r="256" spans="1:218" s="15" customFormat="1" ht="210.75" customHeight="1">
      <c r="A256" s="56">
        <v>244</v>
      </c>
      <c r="B256" s="74" t="s">
        <v>589</v>
      </c>
      <c r="C256" s="73" t="s">
        <v>759</v>
      </c>
      <c r="D256" s="76">
        <v>38.352</v>
      </c>
      <c r="E256" s="77" t="s">
        <v>130</v>
      </c>
      <c r="F256" s="78">
        <v>2728.25</v>
      </c>
      <c r="G256" s="53"/>
      <c r="H256" s="43"/>
      <c r="I256" s="42" t="s">
        <v>38</v>
      </c>
      <c r="J256" s="44">
        <v>1</v>
      </c>
      <c r="K256" s="45" t="s">
        <v>59</v>
      </c>
      <c r="L256" s="45" t="s">
        <v>7</v>
      </c>
      <c r="M256" s="70"/>
      <c r="N256" s="53"/>
      <c r="O256" s="53"/>
      <c r="P256" s="49"/>
      <c r="Q256" s="53"/>
      <c r="R256" s="53"/>
      <c r="S256" s="49"/>
      <c r="T256" s="49"/>
      <c r="U256" s="49"/>
      <c r="V256" s="49"/>
      <c r="W256" s="49"/>
      <c r="X256" s="49"/>
      <c r="Y256" s="49"/>
      <c r="Z256" s="49"/>
      <c r="AA256" s="49"/>
      <c r="AB256" s="49"/>
      <c r="AC256" s="49"/>
      <c r="AD256" s="49"/>
      <c r="AE256" s="49"/>
      <c r="AF256" s="49"/>
      <c r="AG256" s="49"/>
      <c r="AH256" s="49"/>
      <c r="AI256" s="49"/>
      <c r="AJ256" s="49"/>
      <c r="AK256" s="49"/>
      <c r="AL256" s="49"/>
      <c r="AM256" s="49"/>
      <c r="AN256" s="49"/>
      <c r="AO256" s="49"/>
      <c r="AP256" s="49"/>
      <c r="AQ256" s="49"/>
      <c r="AR256" s="49"/>
      <c r="AS256" s="49"/>
      <c r="AT256" s="49"/>
      <c r="AU256" s="49"/>
      <c r="AV256" s="49"/>
      <c r="AW256" s="49"/>
      <c r="AX256" s="49"/>
      <c r="AY256" s="49"/>
      <c r="AZ256" s="49"/>
      <c r="BA256" s="71">
        <f t="shared" si="12"/>
        <v>104633.84</v>
      </c>
      <c r="BB256" s="72">
        <f t="shared" si="13"/>
        <v>104633.84</v>
      </c>
      <c r="BC256" s="52" t="s">
        <v>238</v>
      </c>
      <c r="BD256" s="83">
        <v>2411.8</v>
      </c>
      <c r="BE256" s="83">
        <f t="shared" si="14"/>
        <v>92497.35</v>
      </c>
      <c r="HF256" s="16">
        <v>2</v>
      </c>
      <c r="HG256" s="16" t="s">
        <v>34</v>
      </c>
      <c r="HH256" s="16" t="s">
        <v>41</v>
      </c>
      <c r="HI256" s="16">
        <v>10</v>
      </c>
      <c r="HJ256" s="16" t="s">
        <v>37</v>
      </c>
    </row>
    <row r="257" spans="1:218" s="15" customFormat="1" ht="210.75" customHeight="1">
      <c r="A257" s="56">
        <v>245</v>
      </c>
      <c r="B257" s="74" t="s">
        <v>590</v>
      </c>
      <c r="C257" s="73" t="s">
        <v>760</v>
      </c>
      <c r="D257" s="76">
        <v>38.352</v>
      </c>
      <c r="E257" s="77" t="s">
        <v>130</v>
      </c>
      <c r="F257" s="78">
        <v>2769.18</v>
      </c>
      <c r="G257" s="53"/>
      <c r="H257" s="43"/>
      <c r="I257" s="42" t="s">
        <v>38</v>
      </c>
      <c r="J257" s="44">
        <v>1</v>
      </c>
      <c r="K257" s="45" t="s">
        <v>59</v>
      </c>
      <c r="L257" s="45" t="s">
        <v>7</v>
      </c>
      <c r="M257" s="70"/>
      <c r="N257" s="53"/>
      <c r="O257" s="53"/>
      <c r="P257" s="49"/>
      <c r="Q257" s="53"/>
      <c r="R257" s="53"/>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71">
        <f t="shared" si="12"/>
        <v>106203.59</v>
      </c>
      <c r="BB257" s="72">
        <f t="shared" si="13"/>
        <v>106203.59</v>
      </c>
      <c r="BC257" s="52" t="s">
        <v>238</v>
      </c>
      <c r="BD257" s="83">
        <v>2448</v>
      </c>
      <c r="BE257" s="83">
        <f t="shared" si="14"/>
        <v>93885.7</v>
      </c>
      <c r="HF257" s="16">
        <v>2</v>
      </c>
      <c r="HG257" s="16" t="s">
        <v>34</v>
      </c>
      <c r="HH257" s="16" t="s">
        <v>41</v>
      </c>
      <c r="HI257" s="16">
        <v>10</v>
      </c>
      <c r="HJ257" s="16" t="s">
        <v>37</v>
      </c>
    </row>
    <row r="258" spans="1:218" s="15" customFormat="1" ht="210.75" customHeight="1">
      <c r="A258" s="56">
        <v>246</v>
      </c>
      <c r="B258" s="74" t="s">
        <v>591</v>
      </c>
      <c r="C258" s="73" t="s">
        <v>761</v>
      </c>
      <c r="D258" s="76">
        <v>38.352</v>
      </c>
      <c r="E258" s="77" t="s">
        <v>130</v>
      </c>
      <c r="F258" s="78">
        <v>2810.72</v>
      </c>
      <c r="G258" s="53"/>
      <c r="H258" s="43"/>
      <c r="I258" s="42" t="s">
        <v>38</v>
      </c>
      <c r="J258" s="44">
        <v>1</v>
      </c>
      <c r="K258" s="45" t="s">
        <v>59</v>
      </c>
      <c r="L258" s="45" t="s">
        <v>7</v>
      </c>
      <c r="M258" s="70"/>
      <c r="N258" s="53"/>
      <c r="O258" s="53"/>
      <c r="P258" s="49"/>
      <c r="Q258" s="53"/>
      <c r="R258" s="53"/>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71">
        <f t="shared" si="12"/>
        <v>107796.73</v>
      </c>
      <c r="BB258" s="72">
        <f t="shared" si="13"/>
        <v>107796.73</v>
      </c>
      <c r="BC258" s="52" t="s">
        <v>238</v>
      </c>
      <c r="BD258" s="83">
        <v>2484.7</v>
      </c>
      <c r="BE258" s="83">
        <f t="shared" si="14"/>
        <v>95293.21</v>
      </c>
      <c r="HF258" s="16">
        <v>2</v>
      </c>
      <c r="HG258" s="16" t="s">
        <v>34</v>
      </c>
      <c r="HH258" s="16" t="s">
        <v>41</v>
      </c>
      <c r="HI258" s="16">
        <v>10</v>
      </c>
      <c r="HJ258" s="16" t="s">
        <v>37</v>
      </c>
    </row>
    <row r="259" spans="1:218" s="15" customFormat="1" ht="210.75" customHeight="1">
      <c r="A259" s="56">
        <v>247</v>
      </c>
      <c r="B259" s="74" t="s">
        <v>592</v>
      </c>
      <c r="C259" s="73" t="s">
        <v>762</v>
      </c>
      <c r="D259" s="76">
        <v>38.352</v>
      </c>
      <c r="E259" s="77" t="s">
        <v>130</v>
      </c>
      <c r="F259" s="78">
        <v>2852.88</v>
      </c>
      <c r="G259" s="53"/>
      <c r="H259" s="43"/>
      <c r="I259" s="42" t="s">
        <v>38</v>
      </c>
      <c r="J259" s="44">
        <v>1</v>
      </c>
      <c r="K259" s="45" t="s">
        <v>59</v>
      </c>
      <c r="L259" s="45" t="s">
        <v>7</v>
      </c>
      <c r="M259" s="70"/>
      <c r="N259" s="53"/>
      <c r="O259" s="53"/>
      <c r="P259" s="49"/>
      <c r="Q259" s="53"/>
      <c r="R259" s="53"/>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71">
        <f t="shared" si="12"/>
        <v>109413.65</v>
      </c>
      <c r="BB259" s="72">
        <f t="shared" si="13"/>
        <v>109413.65</v>
      </c>
      <c r="BC259" s="52" t="s">
        <v>238</v>
      </c>
      <c r="BD259" s="83">
        <v>2522</v>
      </c>
      <c r="BE259" s="83">
        <f t="shared" si="14"/>
        <v>96723.74</v>
      </c>
      <c r="HF259" s="16">
        <v>2</v>
      </c>
      <c r="HG259" s="16" t="s">
        <v>34</v>
      </c>
      <c r="HH259" s="16" t="s">
        <v>41</v>
      </c>
      <c r="HI259" s="16">
        <v>10</v>
      </c>
      <c r="HJ259" s="16" t="s">
        <v>37</v>
      </c>
    </row>
    <row r="260" spans="1:218" s="15" customFormat="1" ht="93.75" customHeight="1">
      <c r="A260" s="56">
        <v>248</v>
      </c>
      <c r="B260" s="74" t="s">
        <v>593</v>
      </c>
      <c r="C260" s="73" t="s">
        <v>763</v>
      </c>
      <c r="D260" s="76">
        <v>1311</v>
      </c>
      <c r="E260" s="77" t="s">
        <v>130</v>
      </c>
      <c r="F260" s="78">
        <v>291.85</v>
      </c>
      <c r="G260" s="53"/>
      <c r="H260" s="43"/>
      <c r="I260" s="42" t="s">
        <v>38</v>
      </c>
      <c r="J260" s="44">
        <v>1</v>
      </c>
      <c r="K260" s="45" t="s">
        <v>59</v>
      </c>
      <c r="L260" s="45" t="s">
        <v>7</v>
      </c>
      <c r="M260" s="70"/>
      <c r="N260" s="53"/>
      <c r="O260" s="53"/>
      <c r="P260" s="49"/>
      <c r="Q260" s="53"/>
      <c r="R260" s="53"/>
      <c r="S260" s="49"/>
      <c r="T260" s="49"/>
      <c r="U260" s="49"/>
      <c r="V260" s="49"/>
      <c r="W260" s="49"/>
      <c r="X260" s="49"/>
      <c r="Y260" s="49"/>
      <c r="Z260" s="49"/>
      <c r="AA260" s="49"/>
      <c r="AB260" s="49"/>
      <c r="AC260" s="49"/>
      <c r="AD260" s="49"/>
      <c r="AE260" s="49"/>
      <c r="AF260" s="49"/>
      <c r="AG260" s="49"/>
      <c r="AH260" s="49"/>
      <c r="AI260" s="49"/>
      <c r="AJ260" s="49"/>
      <c r="AK260" s="49"/>
      <c r="AL260" s="49"/>
      <c r="AM260" s="49"/>
      <c r="AN260" s="49"/>
      <c r="AO260" s="49"/>
      <c r="AP260" s="49"/>
      <c r="AQ260" s="49"/>
      <c r="AR260" s="49"/>
      <c r="AS260" s="49"/>
      <c r="AT260" s="49"/>
      <c r="AU260" s="49"/>
      <c r="AV260" s="49"/>
      <c r="AW260" s="49"/>
      <c r="AX260" s="49"/>
      <c r="AY260" s="49"/>
      <c r="AZ260" s="49"/>
      <c r="BA260" s="71">
        <f t="shared" si="12"/>
        <v>382615.35</v>
      </c>
      <c r="BB260" s="72">
        <f t="shared" si="13"/>
        <v>382615.35</v>
      </c>
      <c r="BC260" s="52" t="s">
        <v>238</v>
      </c>
      <c r="BD260" s="83">
        <v>258</v>
      </c>
      <c r="BE260" s="83">
        <f t="shared" si="14"/>
        <v>338238</v>
      </c>
      <c r="HF260" s="16">
        <v>2</v>
      </c>
      <c r="HG260" s="16" t="s">
        <v>34</v>
      </c>
      <c r="HH260" s="16" t="s">
        <v>41</v>
      </c>
      <c r="HI260" s="16">
        <v>10</v>
      </c>
      <c r="HJ260" s="16" t="s">
        <v>37</v>
      </c>
    </row>
    <row r="261" spans="1:218" s="15" customFormat="1" ht="47.25" customHeight="1">
      <c r="A261" s="56">
        <v>249</v>
      </c>
      <c r="B261" s="74" t="s">
        <v>303</v>
      </c>
      <c r="C261" s="73" t="s">
        <v>764</v>
      </c>
      <c r="D261" s="76">
        <v>67.968</v>
      </c>
      <c r="E261" s="77" t="s">
        <v>305</v>
      </c>
      <c r="F261" s="78">
        <v>134.61</v>
      </c>
      <c r="G261" s="53"/>
      <c r="H261" s="43"/>
      <c r="I261" s="42" t="s">
        <v>38</v>
      </c>
      <c r="J261" s="44">
        <v>1</v>
      </c>
      <c r="K261" s="45" t="s">
        <v>59</v>
      </c>
      <c r="L261" s="45" t="s">
        <v>7</v>
      </c>
      <c r="M261" s="70"/>
      <c r="N261" s="53"/>
      <c r="O261" s="53"/>
      <c r="P261" s="49"/>
      <c r="Q261" s="53"/>
      <c r="R261" s="53"/>
      <c r="S261" s="49"/>
      <c r="T261" s="49"/>
      <c r="U261" s="49"/>
      <c r="V261" s="49"/>
      <c r="W261" s="49"/>
      <c r="X261" s="49"/>
      <c r="Y261" s="49"/>
      <c r="Z261" s="49"/>
      <c r="AA261" s="49"/>
      <c r="AB261" s="49"/>
      <c r="AC261" s="49"/>
      <c r="AD261" s="49"/>
      <c r="AE261" s="49"/>
      <c r="AF261" s="49"/>
      <c r="AG261" s="49"/>
      <c r="AH261" s="49"/>
      <c r="AI261" s="49"/>
      <c r="AJ261" s="49"/>
      <c r="AK261" s="49"/>
      <c r="AL261" s="49"/>
      <c r="AM261" s="49"/>
      <c r="AN261" s="49"/>
      <c r="AO261" s="49"/>
      <c r="AP261" s="49"/>
      <c r="AQ261" s="49"/>
      <c r="AR261" s="49"/>
      <c r="AS261" s="49"/>
      <c r="AT261" s="49"/>
      <c r="AU261" s="49"/>
      <c r="AV261" s="49"/>
      <c r="AW261" s="49"/>
      <c r="AX261" s="49"/>
      <c r="AY261" s="49"/>
      <c r="AZ261" s="49"/>
      <c r="BA261" s="71">
        <f t="shared" si="12"/>
        <v>9149.17</v>
      </c>
      <c r="BB261" s="72">
        <f t="shared" si="13"/>
        <v>9149.17</v>
      </c>
      <c r="BC261" s="52" t="s">
        <v>238</v>
      </c>
      <c r="BD261" s="83">
        <v>119</v>
      </c>
      <c r="BE261" s="83">
        <f t="shared" si="14"/>
        <v>8088.19</v>
      </c>
      <c r="HF261" s="16">
        <v>2</v>
      </c>
      <c r="HG261" s="16" t="s">
        <v>34</v>
      </c>
      <c r="HH261" s="16" t="s">
        <v>41</v>
      </c>
      <c r="HI261" s="16">
        <v>10</v>
      </c>
      <c r="HJ261" s="16" t="s">
        <v>37</v>
      </c>
    </row>
    <row r="262" spans="1:218" s="15" customFormat="1" ht="108.75" customHeight="1">
      <c r="A262" s="56">
        <v>250</v>
      </c>
      <c r="B262" s="74" t="s">
        <v>594</v>
      </c>
      <c r="C262" s="73" t="s">
        <v>765</v>
      </c>
      <c r="D262" s="76">
        <v>877.824</v>
      </c>
      <c r="E262" s="77" t="s">
        <v>129</v>
      </c>
      <c r="F262" s="78">
        <v>134.61</v>
      </c>
      <c r="G262" s="53"/>
      <c r="H262" s="43"/>
      <c r="I262" s="42" t="s">
        <v>38</v>
      </c>
      <c r="J262" s="44">
        <v>1</v>
      </c>
      <c r="K262" s="45" t="s">
        <v>59</v>
      </c>
      <c r="L262" s="45" t="s">
        <v>7</v>
      </c>
      <c r="M262" s="70"/>
      <c r="N262" s="53"/>
      <c r="O262" s="53"/>
      <c r="P262" s="49"/>
      <c r="Q262" s="53"/>
      <c r="R262" s="53"/>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71">
        <f t="shared" si="12"/>
        <v>118163.89</v>
      </c>
      <c r="BB262" s="72">
        <f t="shared" si="13"/>
        <v>118163.89</v>
      </c>
      <c r="BC262" s="52" t="s">
        <v>238</v>
      </c>
      <c r="BD262" s="83">
        <v>119</v>
      </c>
      <c r="BE262" s="83">
        <f t="shared" si="14"/>
        <v>104461.06</v>
      </c>
      <c r="HF262" s="16">
        <v>2</v>
      </c>
      <c r="HG262" s="16" t="s">
        <v>34</v>
      </c>
      <c r="HH262" s="16" t="s">
        <v>41</v>
      </c>
      <c r="HI262" s="16">
        <v>10</v>
      </c>
      <c r="HJ262" s="16" t="s">
        <v>37</v>
      </c>
    </row>
    <row r="263" spans="1:218" s="15" customFormat="1" ht="48.75" customHeight="1">
      <c r="A263" s="56">
        <v>251</v>
      </c>
      <c r="B263" s="74" t="s">
        <v>304</v>
      </c>
      <c r="C263" s="73" t="s">
        <v>766</v>
      </c>
      <c r="D263" s="76">
        <v>1073.525</v>
      </c>
      <c r="E263" s="77" t="s">
        <v>129</v>
      </c>
      <c r="F263" s="78">
        <v>450.22</v>
      </c>
      <c r="G263" s="53"/>
      <c r="H263" s="43"/>
      <c r="I263" s="42" t="s">
        <v>38</v>
      </c>
      <c r="J263" s="44">
        <v>1</v>
      </c>
      <c r="K263" s="45" t="s">
        <v>59</v>
      </c>
      <c r="L263" s="45" t="s">
        <v>7</v>
      </c>
      <c r="M263" s="70"/>
      <c r="N263" s="53"/>
      <c r="O263" s="53"/>
      <c r="P263" s="49"/>
      <c r="Q263" s="53"/>
      <c r="R263" s="53"/>
      <c r="S263" s="49"/>
      <c r="T263" s="49"/>
      <c r="U263" s="49"/>
      <c r="V263" s="49"/>
      <c r="W263" s="49"/>
      <c r="X263" s="49"/>
      <c r="Y263" s="49"/>
      <c r="Z263" s="49"/>
      <c r="AA263" s="49"/>
      <c r="AB263" s="49"/>
      <c r="AC263" s="49"/>
      <c r="AD263" s="49"/>
      <c r="AE263" s="49"/>
      <c r="AF263" s="49"/>
      <c r="AG263" s="49"/>
      <c r="AH263" s="49"/>
      <c r="AI263" s="49"/>
      <c r="AJ263" s="49"/>
      <c r="AK263" s="49"/>
      <c r="AL263" s="49"/>
      <c r="AM263" s="49"/>
      <c r="AN263" s="49"/>
      <c r="AO263" s="49"/>
      <c r="AP263" s="49"/>
      <c r="AQ263" s="49"/>
      <c r="AR263" s="49"/>
      <c r="AS263" s="49"/>
      <c r="AT263" s="49"/>
      <c r="AU263" s="49"/>
      <c r="AV263" s="49"/>
      <c r="AW263" s="49"/>
      <c r="AX263" s="49"/>
      <c r="AY263" s="49"/>
      <c r="AZ263" s="49"/>
      <c r="BA263" s="71">
        <f t="shared" si="12"/>
        <v>483322.43</v>
      </c>
      <c r="BB263" s="72">
        <f t="shared" si="13"/>
        <v>483322.43</v>
      </c>
      <c r="BC263" s="52" t="s">
        <v>238</v>
      </c>
      <c r="BD263" s="83">
        <v>398</v>
      </c>
      <c r="BE263" s="83">
        <f t="shared" si="14"/>
        <v>427262.95</v>
      </c>
      <c r="HF263" s="16">
        <v>2</v>
      </c>
      <c r="HG263" s="16" t="s">
        <v>34</v>
      </c>
      <c r="HH263" s="16" t="s">
        <v>41</v>
      </c>
      <c r="HI263" s="16">
        <v>10</v>
      </c>
      <c r="HJ263" s="16" t="s">
        <v>37</v>
      </c>
    </row>
    <row r="264" spans="1:218" s="15" customFormat="1" ht="35.25" customHeight="1">
      <c r="A264" s="56">
        <v>252</v>
      </c>
      <c r="B264" s="74" t="s">
        <v>595</v>
      </c>
      <c r="C264" s="73" t="s">
        <v>767</v>
      </c>
      <c r="D264" s="76">
        <v>1456</v>
      </c>
      <c r="E264" s="77" t="s">
        <v>131</v>
      </c>
      <c r="F264" s="78">
        <v>18.1</v>
      </c>
      <c r="G264" s="53"/>
      <c r="H264" s="43"/>
      <c r="I264" s="42" t="s">
        <v>38</v>
      </c>
      <c r="J264" s="44">
        <v>1</v>
      </c>
      <c r="K264" s="45" t="s">
        <v>59</v>
      </c>
      <c r="L264" s="45" t="s">
        <v>7</v>
      </c>
      <c r="M264" s="70"/>
      <c r="N264" s="53"/>
      <c r="O264" s="53"/>
      <c r="P264" s="49"/>
      <c r="Q264" s="53"/>
      <c r="R264" s="53"/>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71">
        <f t="shared" si="12"/>
        <v>26353.6</v>
      </c>
      <c r="BB264" s="72">
        <f t="shared" si="13"/>
        <v>26353.6</v>
      </c>
      <c r="BC264" s="52" t="s">
        <v>238</v>
      </c>
      <c r="BD264" s="83">
        <v>16</v>
      </c>
      <c r="BE264" s="83">
        <f t="shared" si="14"/>
        <v>23296</v>
      </c>
      <c r="HF264" s="16">
        <v>2</v>
      </c>
      <c r="HG264" s="16" t="s">
        <v>34</v>
      </c>
      <c r="HH264" s="16" t="s">
        <v>41</v>
      </c>
      <c r="HI264" s="16">
        <v>10</v>
      </c>
      <c r="HJ264" s="16" t="s">
        <v>37</v>
      </c>
    </row>
    <row r="265" spans="1:218" s="15" customFormat="1" ht="48.75" customHeight="1">
      <c r="A265" s="56">
        <v>253</v>
      </c>
      <c r="B265" s="74" t="s">
        <v>251</v>
      </c>
      <c r="C265" s="73" t="s">
        <v>768</v>
      </c>
      <c r="D265" s="76">
        <v>3898.1</v>
      </c>
      <c r="E265" s="77" t="s">
        <v>257</v>
      </c>
      <c r="F265" s="78">
        <v>12.44</v>
      </c>
      <c r="G265" s="53"/>
      <c r="H265" s="43"/>
      <c r="I265" s="42" t="s">
        <v>38</v>
      </c>
      <c r="J265" s="44">
        <v>1</v>
      </c>
      <c r="K265" s="45" t="s">
        <v>59</v>
      </c>
      <c r="L265" s="45" t="s">
        <v>7</v>
      </c>
      <c r="M265" s="70"/>
      <c r="N265" s="53"/>
      <c r="O265" s="53"/>
      <c r="P265" s="49"/>
      <c r="Q265" s="53"/>
      <c r="R265" s="53"/>
      <c r="S265" s="49"/>
      <c r="T265" s="49"/>
      <c r="U265" s="49"/>
      <c r="V265" s="49"/>
      <c r="W265" s="49"/>
      <c r="X265" s="49"/>
      <c r="Y265" s="49"/>
      <c r="Z265" s="49"/>
      <c r="AA265" s="49"/>
      <c r="AB265" s="49"/>
      <c r="AC265" s="49"/>
      <c r="AD265" s="49"/>
      <c r="AE265" s="49"/>
      <c r="AF265" s="49"/>
      <c r="AG265" s="49"/>
      <c r="AH265" s="49"/>
      <c r="AI265" s="49"/>
      <c r="AJ265" s="49"/>
      <c r="AK265" s="49"/>
      <c r="AL265" s="49"/>
      <c r="AM265" s="49"/>
      <c r="AN265" s="49"/>
      <c r="AO265" s="49"/>
      <c r="AP265" s="49"/>
      <c r="AQ265" s="49"/>
      <c r="AR265" s="49"/>
      <c r="AS265" s="49"/>
      <c r="AT265" s="49"/>
      <c r="AU265" s="49"/>
      <c r="AV265" s="49"/>
      <c r="AW265" s="49"/>
      <c r="AX265" s="49"/>
      <c r="AY265" s="49"/>
      <c r="AZ265" s="49"/>
      <c r="BA265" s="71">
        <f t="shared" si="12"/>
        <v>48492.36</v>
      </c>
      <c r="BB265" s="72">
        <f t="shared" si="13"/>
        <v>48492.36</v>
      </c>
      <c r="BC265" s="52" t="s">
        <v>238</v>
      </c>
      <c r="BD265" s="83">
        <v>11</v>
      </c>
      <c r="BE265" s="83">
        <f t="shared" si="14"/>
        <v>42879.1</v>
      </c>
      <c r="HF265" s="16">
        <v>2</v>
      </c>
      <c r="HG265" s="16" t="s">
        <v>34</v>
      </c>
      <c r="HH265" s="16" t="s">
        <v>41</v>
      </c>
      <c r="HI265" s="16">
        <v>10</v>
      </c>
      <c r="HJ265" s="16" t="s">
        <v>37</v>
      </c>
    </row>
    <row r="266" spans="1:218" s="15" customFormat="1" ht="94.5" customHeight="1">
      <c r="A266" s="56">
        <v>254</v>
      </c>
      <c r="B266" s="74" t="s">
        <v>596</v>
      </c>
      <c r="C266" s="73" t="s">
        <v>769</v>
      </c>
      <c r="D266" s="76">
        <v>77.966</v>
      </c>
      <c r="E266" s="77" t="s">
        <v>481</v>
      </c>
      <c r="F266" s="78">
        <v>1150.43</v>
      </c>
      <c r="G266" s="53"/>
      <c r="H266" s="43"/>
      <c r="I266" s="42" t="s">
        <v>38</v>
      </c>
      <c r="J266" s="44">
        <v>1</v>
      </c>
      <c r="K266" s="45" t="s">
        <v>59</v>
      </c>
      <c r="L266" s="45" t="s">
        <v>7</v>
      </c>
      <c r="M266" s="70"/>
      <c r="N266" s="53"/>
      <c r="O266" s="53"/>
      <c r="P266" s="49"/>
      <c r="Q266" s="53"/>
      <c r="R266" s="53"/>
      <c r="S266" s="49"/>
      <c r="T266" s="49"/>
      <c r="U266" s="49"/>
      <c r="V266" s="49"/>
      <c r="W266" s="49"/>
      <c r="X266" s="49"/>
      <c r="Y266" s="49"/>
      <c r="Z266" s="49"/>
      <c r="AA266" s="49"/>
      <c r="AB266" s="49"/>
      <c r="AC266" s="49"/>
      <c r="AD266" s="49"/>
      <c r="AE266" s="49"/>
      <c r="AF266" s="49"/>
      <c r="AG266" s="49"/>
      <c r="AH266" s="49"/>
      <c r="AI266" s="49"/>
      <c r="AJ266" s="49"/>
      <c r="AK266" s="49"/>
      <c r="AL266" s="49"/>
      <c r="AM266" s="49"/>
      <c r="AN266" s="49"/>
      <c r="AO266" s="49"/>
      <c r="AP266" s="49"/>
      <c r="AQ266" s="49"/>
      <c r="AR266" s="49"/>
      <c r="AS266" s="49"/>
      <c r="AT266" s="49"/>
      <c r="AU266" s="49"/>
      <c r="AV266" s="49"/>
      <c r="AW266" s="49"/>
      <c r="AX266" s="49"/>
      <c r="AY266" s="49"/>
      <c r="AZ266" s="49"/>
      <c r="BA266" s="71">
        <f aca="true" t="shared" si="15" ref="BA266:BA329">total_amount_ba($B$2,$D$2,D266,F266,J266,K266,M266)</f>
        <v>89694.43</v>
      </c>
      <c r="BB266" s="72">
        <f t="shared" si="13"/>
        <v>89694.43</v>
      </c>
      <c r="BC266" s="52" t="s">
        <v>238</v>
      </c>
      <c r="BD266" s="83">
        <v>1017</v>
      </c>
      <c r="BE266" s="83">
        <f t="shared" si="14"/>
        <v>79291.42</v>
      </c>
      <c r="HF266" s="16">
        <v>2</v>
      </c>
      <c r="HG266" s="16" t="s">
        <v>34</v>
      </c>
      <c r="HH266" s="16" t="s">
        <v>41</v>
      </c>
      <c r="HI266" s="16">
        <v>10</v>
      </c>
      <c r="HJ266" s="16" t="s">
        <v>37</v>
      </c>
    </row>
    <row r="267" spans="1:218" s="15" customFormat="1" ht="50.25" customHeight="1">
      <c r="A267" s="56">
        <v>255</v>
      </c>
      <c r="B267" s="74" t="s">
        <v>597</v>
      </c>
      <c r="C267" s="73" t="s">
        <v>770</v>
      </c>
      <c r="D267" s="76">
        <v>3712</v>
      </c>
      <c r="E267" s="77" t="s">
        <v>132</v>
      </c>
      <c r="F267" s="78">
        <v>105.2</v>
      </c>
      <c r="G267" s="53"/>
      <c r="H267" s="43"/>
      <c r="I267" s="42" t="s">
        <v>38</v>
      </c>
      <c r="J267" s="44">
        <v>1</v>
      </c>
      <c r="K267" s="45" t="s">
        <v>59</v>
      </c>
      <c r="L267" s="45" t="s">
        <v>7</v>
      </c>
      <c r="M267" s="70"/>
      <c r="N267" s="53"/>
      <c r="O267" s="53"/>
      <c r="P267" s="49"/>
      <c r="Q267" s="53"/>
      <c r="R267" s="53"/>
      <c r="S267" s="49"/>
      <c r="T267" s="49"/>
      <c r="U267" s="49"/>
      <c r="V267" s="49"/>
      <c r="W267" s="49"/>
      <c r="X267" s="49"/>
      <c r="Y267" s="49"/>
      <c r="Z267" s="49"/>
      <c r="AA267" s="49"/>
      <c r="AB267" s="49"/>
      <c r="AC267" s="49"/>
      <c r="AD267" s="49"/>
      <c r="AE267" s="49"/>
      <c r="AF267" s="49"/>
      <c r="AG267" s="49"/>
      <c r="AH267" s="49"/>
      <c r="AI267" s="49"/>
      <c r="AJ267" s="49"/>
      <c r="AK267" s="49"/>
      <c r="AL267" s="49"/>
      <c r="AM267" s="49"/>
      <c r="AN267" s="49"/>
      <c r="AO267" s="49"/>
      <c r="AP267" s="49"/>
      <c r="AQ267" s="49"/>
      <c r="AR267" s="49"/>
      <c r="AS267" s="49"/>
      <c r="AT267" s="49"/>
      <c r="AU267" s="49"/>
      <c r="AV267" s="49"/>
      <c r="AW267" s="49"/>
      <c r="AX267" s="49"/>
      <c r="AY267" s="49"/>
      <c r="AZ267" s="49"/>
      <c r="BA267" s="71">
        <f t="shared" si="15"/>
        <v>390502.4</v>
      </c>
      <c r="BB267" s="72">
        <f t="shared" si="13"/>
        <v>390502.4</v>
      </c>
      <c r="BC267" s="52" t="s">
        <v>238</v>
      </c>
      <c r="BD267" s="83">
        <v>93</v>
      </c>
      <c r="BE267" s="83">
        <f t="shared" si="14"/>
        <v>345216</v>
      </c>
      <c r="HF267" s="16">
        <v>2</v>
      </c>
      <c r="HG267" s="16" t="s">
        <v>34</v>
      </c>
      <c r="HH267" s="16" t="s">
        <v>41</v>
      </c>
      <c r="HI267" s="16">
        <v>10</v>
      </c>
      <c r="HJ267" s="16" t="s">
        <v>37</v>
      </c>
    </row>
    <row r="268" spans="1:218" s="15" customFormat="1" ht="33" customHeight="1">
      <c r="A268" s="56">
        <v>256</v>
      </c>
      <c r="B268" s="74" t="s">
        <v>598</v>
      </c>
      <c r="C268" s="73" t="s">
        <v>771</v>
      </c>
      <c r="D268" s="76">
        <v>928</v>
      </c>
      <c r="E268" s="77" t="s">
        <v>132</v>
      </c>
      <c r="F268" s="78">
        <v>126.69</v>
      </c>
      <c r="G268" s="53"/>
      <c r="H268" s="43"/>
      <c r="I268" s="42" t="s">
        <v>38</v>
      </c>
      <c r="J268" s="44">
        <v>1</v>
      </c>
      <c r="K268" s="45" t="s">
        <v>59</v>
      </c>
      <c r="L268" s="45" t="s">
        <v>7</v>
      </c>
      <c r="M268" s="70"/>
      <c r="N268" s="53"/>
      <c r="O268" s="53"/>
      <c r="P268" s="49"/>
      <c r="Q268" s="53"/>
      <c r="R268" s="53"/>
      <c r="S268" s="49"/>
      <c r="T268" s="49"/>
      <c r="U268" s="49"/>
      <c r="V268" s="49"/>
      <c r="W268" s="49"/>
      <c r="X268" s="49"/>
      <c r="Y268" s="49"/>
      <c r="Z268" s="49"/>
      <c r="AA268" s="49"/>
      <c r="AB268" s="49"/>
      <c r="AC268" s="49"/>
      <c r="AD268" s="49"/>
      <c r="AE268" s="49"/>
      <c r="AF268" s="49"/>
      <c r="AG268" s="49"/>
      <c r="AH268" s="49"/>
      <c r="AI268" s="49"/>
      <c r="AJ268" s="49"/>
      <c r="AK268" s="49"/>
      <c r="AL268" s="49"/>
      <c r="AM268" s="49"/>
      <c r="AN268" s="49"/>
      <c r="AO268" s="49"/>
      <c r="AP268" s="49"/>
      <c r="AQ268" s="49"/>
      <c r="AR268" s="49"/>
      <c r="AS268" s="49"/>
      <c r="AT268" s="49"/>
      <c r="AU268" s="49"/>
      <c r="AV268" s="49"/>
      <c r="AW268" s="49"/>
      <c r="AX268" s="49"/>
      <c r="AY268" s="49"/>
      <c r="AZ268" s="49"/>
      <c r="BA268" s="71">
        <f t="shared" si="15"/>
        <v>117568.32</v>
      </c>
      <c r="BB268" s="72">
        <f t="shared" si="13"/>
        <v>117568.32</v>
      </c>
      <c r="BC268" s="52" t="s">
        <v>238</v>
      </c>
      <c r="BD268" s="83">
        <v>112</v>
      </c>
      <c r="BE268" s="83">
        <f t="shared" si="14"/>
        <v>103936</v>
      </c>
      <c r="HF268" s="16">
        <v>2</v>
      </c>
      <c r="HG268" s="16" t="s">
        <v>34</v>
      </c>
      <c r="HH268" s="16" t="s">
        <v>41</v>
      </c>
      <c r="HI268" s="16">
        <v>10</v>
      </c>
      <c r="HJ268" s="16" t="s">
        <v>37</v>
      </c>
    </row>
    <row r="269" spans="1:218" s="15" customFormat="1" ht="171.75" customHeight="1">
      <c r="A269" s="56">
        <v>257</v>
      </c>
      <c r="B269" s="74" t="s">
        <v>599</v>
      </c>
      <c r="C269" s="73" t="s">
        <v>772</v>
      </c>
      <c r="D269" s="76">
        <v>760.232</v>
      </c>
      <c r="E269" s="77" t="s">
        <v>257</v>
      </c>
      <c r="F269" s="78">
        <v>105.2</v>
      </c>
      <c r="G269" s="53"/>
      <c r="H269" s="43"/>
      <c r="I269" s="42" t="s">
        <v>38</v>
      </c>
      <c r="J269" s="44">
        <v>1</v>
      </c>
      <c r="K269" s="45" t="s">
        <v>59</v>
      </c>
      <c r="L269" s="45" t="s">
        <v>7</v>
      </c>
      <c r="M269" s="70"/>
      <c r="N269" s="53"/>
      <c r="O269" s="53"/>
      <c r="P269" s="49"/>
      <c r="Q269" s="53"/>
      <c r="R269" s="53"/>
      <c r="S269" s="49"/>
      <c r="T269" s="49"/>
      <c r="U269" s="49"/>
      <c r="V269" s="49"/>
      <c r="W269" s="49"/>
      <c r="X269" s="49"/>
      <c r="Y269" s="49"/>
      <c r="Z269" s="49"/>
      <c r="AA269" s="49"/>
      <c r="AB269" s="49"/>
      <c r="AC269" s="49"/>
      <c r="AD269" s="49"/>
      <c r="AE269" s="49"/>
      <c r="AF269" s="49"/>
      <c r="AG269" s="49"/>
      <c r="AH269" s="49"/>
      <c r="AI269" s="49"/>
      <c r="AJ269" s="49"/>
      <c r="AK269" s="49"/>
      <c r="AL269" s="49"/>
      <c r="AM269" s="49"/>
      <c r="AN269" s="49"/>
      <c r="AO269" s="49"/>
      <c r="AP269" s="49"/>
      <c r="AQ269" s="49"/>
      <c r="AR269" s="49"/>
      <c r="AS269" s="49"/>
      <c r="AT269" s="49"/>
      <c r="AU269" s="49"/>
      <c r="AV269" s="49"/>
      <c r="AW269" s="49"/>
      <c r="AX269" s="49"/>
      <c r="AY269" s="49"/>
      <c r="AZ269" s="49"/>
      <c r="BA269" s="71">
        <f t="shared" si="15"/>
        <v>79976.41</v>
      </c>
      <c r="BB269" s="72">
        <f t="shared" si="13"/>
        <v>79976.41</v>
      </c>
      <c r="BC269" s="52" t="s">
        <v>238</v>
      </c>
      <c r="BD269" s="83">
        <v>93</v>
      </c>
      <c r="BE269" s="83">
        <f t="shared" si="14"/>
        <v>70701.58</v>
      </c>
      <c r="HF269" s="16">
        <v>2</v>
      </c>
      <c r="HG269" s="16" t="s">
        <v>34</v>
      </c>
      <c r="HH269" s="16" t="s">
        <v>41</v>
      </c>
      <c r="HI269" s="16">
        <v>10</v>
      </c>
      <c r="HJ269" s="16" t="s">
        <v>37</v>
      </c>
    </row>
    <row r="270" spans="1:218" s="15" customFormat="1" ht="78.75" customHeight="1">
      <c r="A270" s="56">
        <v>258</v>
      </c>
      <c r="B270" s="74" t="s">
        <v>272</v>
      </c>
      <c r="C270" s="73" t="s">
        <v>773</v>
      </c>
      <c r="D270" s="76">
        <v>21</v>
      </c>
      <c r="E270" s="77" t="s">
        <v>426</v>
      </c>
      <c r="F270" s="78">
        <v>1261.29</v>
      </c>
      <c r="G270" s="53"/>
      <c r="H270" s="43"/>
      <c r="I270" s="42" t="s">
        <v>38</v>
      </c>
      <c r="J270" s="44">
        <v>1</v>
      </c>
      <c r="K270" s="45" t="s">
        <v>59</v>
      </c>
      <c r="L270" s="45" t="s">
        <v>7</v>
      </c>
      <c r="M270" s="70"/>
      <c r="N270" s="53"/>
      <c r="O270" s="53"/>
      <c r="P270" s="49"/>
      <c r="Q270" s="53"/>
      <c r="R270" s="53"/>
      <c r="S270" s="49"/>
      <c r="T270" s="49"/>
      <c r="U270" s="49"/>
      <c r="V270" s="49"/>
      <c r="W270" s="49"/>
      <c r="X270" s="49"/>
      <c r="Y270" s="49"/>
      <c r="Z270" s="49"/>
      <c r="AA270" s="49"/>
      <c r="AB270" s="49"/>
      <c r="AC270" s="49"/>
      <c r="AD270" s="49"/>
      <c r="AE270" s="49"/>
      <c r="AF270" s="49"/>
      <c r="AG270" s="49"/>
      <c r="AH270" s="49"/>
      <c r="AI270" s="49"/>
      <c r="AJ270" s="49"/>
      <c r="AK270" s="49"/>
      <c r="AL270" s="49"/>
      <c r="AM270" s="49"/>
      <c r="AN270" s="49"/>
      <c r="AO270" s="49"/>
      <c r="AP270" s="49"/>
      <c r="AQ270" s="49"/>
      <c r="AR270" s="49"/>
      <c r="AS270" s="49"/>
      <c r="AT270" s="49"/>
      <c r="AU270" s="49"/>
      <c r="AV270" s="49"/>
      <c r="AW270" s="49"/>
      <c r="AX270" s="49"/>
      <c r="AY270" s="49"/>
      <c r="AZ270" s="49"/>
      <c r="BA270" s="71">
        <f t="shared" si="15"/>
        <v>26487.09</v>
      </c>
      <c r="BB270" s="72">
        <f aca="true" t="shared" si="16" ref="BB270:BB333">BA270+SUM(N270:AZ270)</f>
        <v>26487.09</v>
      </c>
      <c r="BC270" s="52" t="s">
        <v>238</v>
      </c>
      <c r="BD270" s="83">
        <v>1115</v>
      </c>
      <c r="BE270" s="83">
        <f aca="true" t="shared" si="17" ref="BE270:BE333">D270*BD270</f>
        <v>23415</v>
      </c>
      <c r="HF270" s="16">
        <v>2</v>
      </c>
      <c r="HG270" s="16" t="s">
        <v>34</v>
      </c>
      <c r="HH270" s="16" t="s">
        <v>41</v>
      </c>
      <c r="HI270" s="16">
        <v>10</v>
      </c>
      <c r="HJ270" s="16" t="s">
        <v>37</v>
      </c>
    </row>
    <row r="271" spans="1:218" s="15" customFormat="1" ht="62.25" customHeight="1">
      <c r="A271" s="56">
        <v>259</v>
      </c>
      <c r="B271" s="74" t="s">
        <v>600</v>
      </c>
      <c r="C271" s="73" t="s">
        <v>774</v>
      </c>
      <c r="D271" s="76">
        <v>57.838</v>
      </c>
      <c r="E271" s="77" t="s">
        <v>257</v>
      </c>
      <c r="F271" s="78">
        <v>832.56</v>
      </c>
      <c r="G271" s="53"/>
      <c r="H271" s="43"/>
      <c r="I271" s="42" t="s">
        <v>38</v>
      </c>
      <c r="J271" s="44">
        <v>1</v>
      </c>
      <c r="K271" s="45" t="s">
        <v>59</v>
      </c>
      <c r="L271" s="45" t="s">
        <v>7</v>
      </c>
      <c r="M271" s="70"/>
      <c r="N271" s="53"/>
      <c r="O271" s="53"/>
      <c r="P271" s="49"/>
      <c r="Q271" s="53"/>
      <c r="R271" s="53"/>
      <c r="S271" s="49"/>
      <c r="T271" s="49"/>
      <c r="U271" s="49"/>
      <c r="V271" s="49"/>
      <c r="W271" s="49"/>
      <c r="X271" s="49"/>
      <c r="Y271" s="49"/>
      <c r="Z271" s="49"/>
      <c r="AA271" s="49"/>
      <c r="AB271" s="49"/>
      <c r="AC271" s="49"/>
      <c r="AD271" s="49"/>
      <c r="AE271" s="49"/>
      <c r="AF271" s="49"/>
      <c r="AG271" s="49"/>
      <c r="AH271" s="49"/>
      <c r="AI271" s="49"/>
      <c r="AJ271" s="49"/>
      <c r="AK271" s="49"/>
      <c r="AL271" s="49"/>
      <c r="AM271" s="49"/>
      <c r="AN271" s="49"/>
      <c r="AO271" s="49"/>
      <c r="AP271" s="49"/>
      <c r="AQ271" s="49"/>
      <c r="AR271" s="49"/>
      <c r="AS271" s="49"/>
      <c r="AT271" s="49"/>
      <c r="AU271" s="49"/>
      <c r="AV271" s="49"/>
      <c r="AW271" s="49"/>
      <c r="AX271" s="49"/>
      <c r="AY271" s="49"/>
      <c r="AZ271" s="49"/>
      <c r="BA271" s="71">
        <f t="shared" si="15"/>
        <v>48153.61</v>
      </c>
      <c r="BB271" s="72">
        <f t="shared" si="16"/>
        <v>48153.61</v>
      </c>
      <c r="BC271" s="52" t="s">
        <v>238</v>
      </c>
      <c r="BD271" s="83">
        <v>736</v>
      </c>
      <c r="BE271" s="83">
        <f t="shared" si="17"/>
        <v>42568.77</v>
      </c>
      <c r="HF271" s="16">
        <v>2</v>
      </c>
      <c r="HG271" s="16" t="s">
        <v>34</v>
      </c>
      <c r="HH271" s="16" t="s">
        <v>41</v>
      </c>
      <c r="HI271" s="16">
        <v>10</v>
      </c>
      <c r="HJ271" s="16" t="s">
        <v>37</v>
      </c>
    </row>
    <row r="272" spans="1:218" s="15" customFormat="1" ht="62.25" customHeight="1">
      <c r="A272" s="56">
        <v>260</v>
      </c>
      <c r="B272" s="74" t="s">
        <v>601</v>
      </c>
      <c r="C272" s="73" t="s">
        <v>775</v>
      </c>
      <c r="D272" s="76">
        <v>29.4</v>
      </c>
      <c r="E272" s="77" t="s">
        <v>257</v>
      </c>
      <c r="F272" s="78">
        <v>846.14</v>
      </c>
      <c r="G272" s="53"/>
      <c r="H272" s="43"/>
      <c r="I272" s="42" t="s">
        <v>38</v>
      </c>
      <c r="J272" s="44">
        <v>1</v>
      </c>
      <c r="K272" s="45" t="s">
        <v>59</v>
      </c>
      <c r="L272" s="45" t="s">
        <v>7</v>
      </c>
      <c r="M272" s="70"/>
      <c r="N272" s="53"/>
      <c r="O272" s="53"/>
      <c r="P272" s="49"/>
      <c r="Q272" s="53"/>
      <c r="R272" s="53"/>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71">
        <f t="shared" si="15"/>
        <v>24876.52</v>
      </c>
      <c r="BB272" s="72">
        <f t="shared" si="16"/>
        <v>24876.52</v>
      </c>
      <c r="BC272" s="52" t="s">
        <v>238</v>
      </c>
      <c r="BD272" s="83">
        <v>748</v>
      </c>
      <c r="BE272" s="83">
        <f t="shared" si="17"/>
        <v>21991.2</v>
      </c>
      <c r="HF272" s="16">
        <v>2</v>
      </c>
      <c r="HG272" s="16" t="s">
        <v>34</v>
      </c>
      <c r="HH272" s="16" t="s">
        <v>41</v>
      </c>
      <c r="HI272" s="16">
        <v>10</v>
      </c>
      <c r="HJ272" s="16" t="s">
        <v>37</v>
      </c>
    </row>
    <row r="273" spans="1:218" s="15" customFormat="1" ht="62.25" customHeight="1">
      <c r="A273" s="56">
        <v>261</v>
      </c>
      <c r="B273" s="74" t="s">
        <v>602</v>
      </c>
      <c r="C273" s="73" t="s">
        <v>776</v>
      </c>
      <c r="D273" s="76">
        <v>29.4</v>
      </c>
      <c r="E273" s="77" t="s">
        <v>257</v>
      </c>
      <c r="F273" s="78">
        <v>859.71</v>
      </c>
      <c r="G273" s="53"/>
      <c r="H273" s="43"/>
      <c r="I273" s="42" t="s">
        <v>38</v>
      </c>
      <c r="J273" s="44">
        <v>1</v>
      </c>
      <c r="K273" s="45" t="s">
        <v>59</v>
      </c>
      <c r="L273" s="45" t="s">
        <v>7</v>
      </c>
      <c r="M273" s="70"/>
      <c r="N273" s="53"/>
      <c r="O273" s="53"/>
      <c r="P273" s="49"/>
      <c r="Q273" s="53"/>
      <c r="R273" s="53"/>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71">
        <f t="shared" si="15"/>
        <v>25275.47</v>
      </c>
      <c r="BB273" s="72">
        <f t="shared" si="16"/>
        <v>25275.47</v>
      </c>
      <c r="BC273" s="52" t="s">
        <v>238</v>
      </c>
      <c r="BD273" s="83">
        <v>760</v>
      </c>
      <c r="BE273" s="83">
        <f t="shared" si="17"/>
        <v>22344</v>
      </c>
      <c r="HF273" s="16">
        <v>2</v>
      </c>
      <c r="HG273" s="16" t="s">
        <v>34</v>
      </c>
      <c r="HH273" s="16" t="s">
        <v>41</v>
      </c>
      <c r="HI273" s="16">
        <v>10</v>
      </c>
      <c r="HJ273" s="16" t="s">
        <v>37</v>
      </c>
    </row>
    <row r="274" spans="1:218" s="15" customFormat="1" ht="62.25" customHeight="1">
      <c r="A274" s="56">
        <v>262</v>
      </c>
      <c r="B274" s="74" t="s">
        <v>603</v>
      </c>
      <c r="C274" s="73" t="s">
        <v>777</v>
      </c>
      <c r="D274" s="76">
        <v>48.3</v>
      </c>
      <c r="E274" s="77" t="s">
        <v>257</v>
      </c>
      <c r="F274" s="78">
        <v>873.29</v>
      </c>
      <c r="G274" s="53"/>
      <c r="H274" s="43"/>
      <c r="I274" s="42" t="s">
        <v>38</v>
      </c>
      <c r="J274" s="44">
        <v>1</v>
      </c>
      <c r="K274" s="45" t="s">
        <v>59</v>
      </c>
      <c r="L274" s="45" t="s">
        <v>7</v>
      </c>
      <c r="M274" s="70"/>
      <c r="N274" s="53"/>
      <c r="O274" s="53"/>
      <c r="P274" s="49"/>
      <c r="Q274" s="53"/>
      <c r="R274" s="53"/>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71">
        <f t="shared" si="15"/>
        <v>42179.91</v>
      </c>
      <c r="BB274" s="72">
        <f t="shared" si="16"/>
        <v>42179.91</v>
      </c>
      <c r="BC274" s="52" t="s">
        <v>238</v>
      </c>
      <c r="BD274" s="83">
        <v>772</v>
      </c>
      <c r="BE274" s="83">
        <f t="shared" si="17"/>
        <v>37287.6</v>
      </c>
      <c r="HF274" s="16">
        <v>2</v>
      </c>
      <c r="HG274" s="16" t="s">
        <v>34</v>
      </c>
      <c r="HH274" s="16" t="s">
        <v>41</v>
      </c>
      <c r="HI274" s="16">
        <v>10</v>
      </c>
      <c r="HJ274" s="16" t="s">
        <v>37</v>
      </c>
    </row>
    <row r="275" spans="1:218" s="15" customFormat="1" ht="62.25" customHeight="1">
      <c r="A275" s="56">
        <v>263</v>
      </c>
      <c r="B275" s="74" t="s">
        <v>604</v>
      </c>
      <c r="C275" s="73" t="s">
        <v>778</v>
      </c>
      <c r="D275" s="76">
        <v>26.492</v>
      </c>
      <c r="E275" s="77" t="s">
        <v>257</v>
      </c>
      <c r="F275" s="78">
        <v>886.86</v>
      </c>
      <c r="G275" s="53"/>
      <c r="H275" s="43"/>
      <c r="I275" s="42" t="s">
        <v>38</v>
      </c>
      <c r="J275" s="44">
        <v>1</v>
      </c>
      <c r="K275" s="45" t="s">
        <v>59</v>
      </c>
      <c r="L275" s="45" t="s">
        <v>7</v>
      </c>
      <c r="M275" s="70"/>
      <c r="N275" s="53"/>
      <c r="O275" s="53"/>
      <c r="P275" s="49"/>
      <c r="Q275" s="53"/>
      <c r="R275" s="53"/>
      <c r="S275" s="49"/>
      <c r="T275" s="49"/>
      <c r="U275" s="49"/>
      <c r="V275" s="49"/>
      <c r="W275" s="49"/>
      <c r="X275" s="49"/>
      <c r="Y275" s="49"/>
      <c r="Z275" s="49"/>
      <c r="AA275" s="49"/>
      <c r="AB275" s="49"/>
      <c r="AC275" s="49"/>
      <c r="AD275" s="49"/>
      <c r="AE275" s="49"/>
      <c r="AF275" s="49"/>
      <c r="AG275" s="49"/>
      <c r="AH275" s="49"/>
      <c r="AI275" s="49"/>
      <c r="AJ275" s="49"/>
      <c r="AK275" s="49"/>
      <c r="AL275" s="49"/>
      <c r="AM275" s="49"/>
      <c r="AN275" s="49"/>
      <c r="AO275" s="49"/>
      <c r="AP275" s="49"/>
      <c r="AQ275" s="49"/>
      <c r="AR275" s="49"/>
      <c r="AS275" s="49"/>
      <c r="AT275" s="49"/>
      <c r="AU275" s="49"/>
      <c r="AV275" s="49"/>
      <c r="AW275" s="49"/>
      <c r="AX275" s="49"/>
      <c r="AY275" s="49"/>
      <c r="AZ275" s="49"/>
      <c r="BA275" s="71">
        <f t="shared" si="15"/>
        <v>23494.7</v>
      </c>
      <c r="BB275" s="72">
        <f t="shared" si="16"/>
        <v>23494.7</v>
      </c>
      <c r="BC275" s="52" t="s">
        <v>238</v>
      </c>
      <c r="BD275" s="83">
        <v>784</v>
      </c>
      <c r="BE275" s="83">
        <f t="shared" si="17"/>
        <v>20769.73</v>
      </c>
      <c r="HF275" s="16">
        <v>2</v>
      </c>
      <c r="HG275" s="16" t="s">
        <v>34</v>
      </c>
      <c r="HH275" s="16" t="s">
        <v>41</v>
      </c>
      <c r="HI275" s="16">
        <v>10</v>
      </c>
      <c r="HJ275" s="16" t="s">
        <v>37</v>
      </c>
    </row>
    <row r="276" spans="1:218" s="15" customFormat="1" ht="62.25" customHeight="1">
      <c r="A276" s="56">
        <v>264</v>
      </c>
      <c r="B276" s="74" t="s">
        <v>605</v>
      </c>
      <c r="C276" s="73" t="s">
        <v>779</v>
      </c>
      <c r="D276" s="76">
        <v>12.485</v>
      </c>
      <c r="E276" s="77" t="s">
        <v>257</v>
      </c>
      <c r="F276" s="78">
        <v>901.57</v>
      </c>
      <c r="G276" s="53"/>
      <c r="H276" s="43"/>
      <c r="I276" s="42" t="s">
        <v>38</v>
      </c>
      <c r="J276" s="44">
        <v>1</v>
      </c>
      <c r="K276" s="45" t="s">
        <v>59</v>
      </c>
      <c r="L276" s="45" t="s">
        <v>7</v>
      </c>
      <c r="M276" s="70"/>
      <c r="N276" s="53"/>
      <c r="O276" s="53"/>
      <c r="P276" s="49"/>
      <c r="Q276" s="53"/>
      <c r="R276" s="53"/>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71">
        <f t="shared" si="15"/>
        <v>11256.1</v>
      </c>
      <c r="BB276" s="72">
        <f t="shared" si="16"/>
        <v>11256.1</v>
      </c>
      <c r="BC276" s="52" t="s">
        <v>238</v>
      </c>
      <c r="BD276" s="83">
        <v>797</v>
      </c>
      <c r="BE276" s="83">
        <f t="shared" si="17"/>
        <v>9950.55</v>
      </c>
      <c r="HF276" s="16">
        <v>2</v>
      </c>
      <c r="HG276" s="16" t="s">
        <v>34</v>
      </c>
      <c r="HH276" s="16" t="s">
        <v>41</v>
      </c>
      <c r="HI276" s="16">
        <v>10</v>
      </c>
      <c r="HJ276" s="16" t="s">
        <v>37</v>
      </c>
    </row>
    <row r="277" spans="1:218" s="15" customFormat="1" ht="62.25" customHeight="1">
      <c r="A277" s="56">
        <v>265</v>
      </c>
      <c r="B277" s="74" t="s">
        <v>606</v>
      </c>
      <c r="C277" s="73" t="s">
        <v>780</v>
      </c>
      <c r="D277" s="76">
        <v>73.56</v>
      </c>
      <c r="E277" s="77" t="s">
        <v>257</v>
      </c>
      <c r="F277" s="78">
        <v>916.27</v>
      </c>
      <c r="G277" s="53"/>
      <c r="H277" s="43"/>
      <c r="I277" s="42" t="s">
        <v>38</v>
      </c>
      <c r="J277" s="44">
        <v>1</v>
      </c>
      <c r="K277" s="45" t="s">
        <v>59</v>
      </c>
      <c r="L277" s="45" t="s">
        <v>7</v>
      </c>
      <c r="M277" s="70"/>
      <c r="N277" s="53"/>
      <c r="O277" s="53"/>
      <c r="P277" s="49"/>
      <c r="Q277" s="53"/>
      <c r="R277" s="53"/>
      <c r="S277" s="49"/>
      <c r="T277" s="49"/>
      <c r="U277" s="49"/>
      <c r="V277" s="49"/>
      <c r="W277" s="49"/>
      <c r="X277" s="49"/>
      <c r="Y277" s="49"/>
      <c r="Z277" s="49"/>
      <c r="AA277" s="49"/>
      <c r="AB277" s="49"/>
      <c r="AC277" s="49"/>
      <c r="AD277" s="49"/>
      <c r="AE277" s="49"/>
      <c r="AF277" s="49"/>
      <c r="AG277" s="49"/>
      <c r="AH277" s="49"/>
      <c r="AI277" s="49"/>
      <c r="AJ277" s="49"/>
      <c r="AK277" s="49"/>
      <c r="AL277" s="49"/>
      <c r="AM277" s="49"/>
      <c r="AN277" s="49"/>
      <c r="AO277" s="49"/>
      <c r="AP277" s="49"/>
      <c r="AQ277" s="49"/>
      <c r="AR277" s="49"/>
      <c r="AS277" s="49"/>
      <c r="AT277" s="49"/>
      <c r="AU277" s="49"/>
      <c r="AV277" s="49"/>
      <c r="AW277" s="49"/>
      <c r="AX277" s="49"/>
      <c r="AY277" s="49"/>
      <c r="AZ277" s="49"/>
      <c r="BA277" s="71">
        <f t="shared" si="15"/>
        <v>67400.82</v>
      </c>
      <c r="BB277" s="72">
        <f t="shared" si="16"/>
        <v>67400.82</v>
      </c>
      <c r="BC277" s="52" t="s">
        <v>238</v>
      </c>
      <c r="BD277" s="83">
        <v>810</v>
      </c>
      <c r="BE277" s="83">
        <f t="shared" si="17"/>
        <v>59583.6</v>
      </c>
      <c r="HF277" s="16">
        <v>2</v>
      </c>
      <c r="HG277" s="16" t="s">
        <v>34</v>
      </c>
      <c r="HH277" s="16" t="s">
        <v>41</v>
      </c>
      <c r="HI277" s="16">
        <v>10</v>
      </c>
      <c r="HJ277" s="16" t="s">
        <v>37</v>
      </c>
    </row>
    <row r="278" spans="1:218" s="15" customFormat="1" ht="62.25" customHeight="1">
      <c r="A278" s="56">
        <v>266</v>
      </c>
      <c r="B278" s="74" t="s">
        <v>607</v>
      </c>
      <c r="C278" s="73" t="s">
        <v>781</v>
      </c>
      <c r="D278" s="76">
        <v>12.485</v>
      </c>
      <c r="E278" s="77" t="s">
        <v>257</v>
      </c>
      <c r="F278" s="78">
        <v>930.98</v>
      </c>
      <c r="G278" s="53"/>
      <c r="H278" s="43"/>
      <c r="I278" s="42" t="s">
        <v>38</v>
      </c>
      <c r="J278" s="44">
        <v>1</v>
      </c>
      <c r="K278" s="45" t="s">
        <v>59</v>
      </c>
      <c r="L278" s="45" t="s">
        <v>7</v>
      </c>
      <c r="M278" s="70"/>
      <c r="N278" s="53"/>
      <c r="O278" s="53"/>
      <c r="P278" s="49"/>
      <c r="Q278" s="53"/>
      <c r="R278" s="53"/>
      <c r="S278" s="49"/>
      <c r="T278" s="49"/>
      <c r="U278" s="49"/>
      <c r="V278" s="49"/>
      <c r="W278" s="49"/>
      <c r="X278" s="49"/>
      <c r="Y278" s="49"/>
      <c r="Z278" s="49"/>
      <c r="AA278" s="49"/>
      <c r="AB278" s="49"/>
      <c r="AC278" s="49"/>
      <c r="AD278" s="49"/>
      <c r="AE278" s="49"/>
      <c r="AF278" s="49"/>
      <c r="AG278" s="49"/>
      <c r="AH278" s="49"/>
      <c r="AI278" s="49"/>
      <c r="AJ278" s="49"/>
      <c r="AK278" s="49"/>
      <c r="AL278" s="49"/>
      <c r="AM278" s="49"/>
      <c r="AN278" s="49"/>
      <c r="AO278" s="49"/>
      <c r="AP278" s="49"/>
      <c r="AQ278" s="49"/>
      <c r="AR278" s="49"/>
      <c r="AS278" s="49"/>
      <c r="AT278" s="49"/>
      <c r="AU278" s="49"/>
      <c r="AV278" s="49"/>
      <c r="AW278" s="49"/>
      <c r="AX278" s="49"/>
      <c r="AY278" s="49"/>
      <c r="AZ278" s="49"/>
      <c r="BA278" s="71">
        <f t="shared" si="15"/>
        <v>11623.29</v>
      </c>
      <c r="BB278" s="72">
        <f t="shared" si="16"/>
        <v>11623.29</v>
      </c>
      <c r="BC278" s="52" t="s">
        <v>238</v>
      </c>
      <c r="BD278" s="83">
        <v>823</v>
      </c>
      <c r="BE278" s="83">
        <f t="shared" si="17"/>
        <v>10275.16</v>
      </c>
      <c r="HF278" s="16">
        <v>2</v>
      </c>
      <c r="HG278" s="16" t="s">
        <v>34</v>
      </c>
      <c r="HH278" s="16" t="s">
        <v>41</v>
      </c>
      <c r="HI278" s="16">
        <v>10</v>
      </c>
      <c r="HJ278" s="16" t="s">
        <v>37</v>
      </c>
    </row>
    <row r="279" spans="1:218" s="15" customFormat="1" ht="62.25" customHeight="1">
      <c r="A279" s="56">
        <v>267</v>
      </c>
      <c r="B279" s="74" t="s">
        <v>608</v>
      </c>
      <c r="C279" s="73" t="s">
        <v>782</v>
      </c>
      <c r="D279" s="76">
        <v>9.135</v>
      </c>
      <c r="E279" s="77" t="s">
        <v>257</v>
      </c>
      <c r="F279" s="78">
        <v>945.68</v>
      </c>
      <c r="G279" s="53"/>
      <c r="H279" s="43"/>
      <c r="I279" s="42" t="s">
        <v>38</v>
      </c>
      <c r="J279" s="44">
        <v>1</v>
      </c>
      <c r="K279" s="45" t="s">
        <v>59</v>
      </c>
      <c r="L279" s="45" t="s">
        <v>7</v>
      </c>
      <c r="M279" s="70"/>
      <c r="N279" s="53"/>
      <c r="O279" s="53"/>
      <c r="P279" s="49"/>
      <c r="Q279" s="53"/>
      <c r="R279" s="53"/>
      <c r="S279" s="49"/>
      <c r="T279" s="49"/>
      <c r="U279" s="49"/>
      <c r="V279" s="49"/>
      <c r="W279" s="49"/>
      <c r="X279" s="49"/>
      <c r="Y279" s="49"/>
      <c r="Z279" s="49"/>
      <c r="AA279" s="49"/>
      <c r="AB279" s="49"/>
      <c r="AC279" s="49"/>
      <c r="AD279" s="49"/>
      <c r="AE279" s="49"/>
      <c r="AF279" s="49"/>
      <c r="AG279" s="49"/>
      <c r="AH279" s="49"/>
      <c r="AI279" s="49"/>
      <c r="AJ279" s="49"/>
      <c r="AK279" s="49"/>
      <c r="AL279" s="49"/>
      <c r="AM279" s="49"/>
      <c r="AN279" s="49"/>
      <c r="AO279" s="49"/>
      <c r="AP279" s="49"/>
      <c r="AQ279" s="49"/>
      <c r="AR279" s="49"/>
      <c r="AS279" s="49"/>
      <c r="AT279" s="49"/>
      <c r="AU279" s="49"/>
      <c r="AV279" s="49"/>
      <c r="AW279" s="49"/>
      <c r="AX279" s="49"/>
      <c r="AY279" s="49"/>
      <c r="AZ279" s="49"/>
      <c r="BA279" s="71">
        <f t="shared" si="15"/>
        <v>8638.79</v>
      </c>
      <c r="BB279" s="72">
        <f t="shared" si="16"/>
        <v>8638.79</v>
      </c>
      <c r="BC279" s="52" t="s">
        <v>238</v>
      </c>
      <c r="BD279" s="83">
        <v>836</v>
      </c>
      <c r="BE279" s="83">
        <f t="shared" si="17"/>
        <v>7636.86</v>
      </c>
      <c r="HF279" s="16">
        <v>2</v>
      </c>
      <c r="HG279" s="16" t="s">
        <v>34</v>
      </c>
      <c r="HH279" s="16" t="s">
        <v>41</v>
      </c>
      <c r="HI279" s="16">
        <v>10</v>
      </c>
      <c r="HJ279" s="16" t="s">
        <v>37</v>
      </c>
    </row>
    <row r="280" spans="1:218" s="15" customFormat="1" ht="62.25" customHeight="1">
      <c r="A280" s="56">
        <v>268</v>
      </c>
      <c r="B280" s="74" t="s">
        <v>609</v>
      </c>
      <c r="C280" s="73" t="s">
        <v>783</v>
      </c>
      <c r="D280" s="76">
        <v>13.703</v>
      </c>
      <c r="E280" s="77" t="s">
        <v>257</v>
      </c>
      <c r="F280" s="78">
        <v>960.39</v>
      </c>
      <c r="G280" s="53"/>
      <c r="H280" s="43"/>
      <c r="I280" s="42" t="s">
        <v>38</v>
      </c>
      <c r="J280" s="44">
        <v>1</v>
      </c>
      <c r="K280" s="45" t="s">
        <v>59</v>
      </c>
      <c r="L280" s="45" t="s">
        <v>7</v>
      </c>
      <c r="M280" s="70"/>
      <c r="N280" s="53"/>
      <c r="O280" s="53"/>
      <c r="P280" s="49"/>
      <c r="Q280" s="53"/>
      <c r="R280" s="53"/>
      <c r="S280" s="49"/>
      <c r="T280" s="49"/>
      <c r="U280" s="49"/>
      <c r="V280" s="49"/>
      <c r="W280" s="49"/>
      <c r="X280" s="49"/>
      <c r="Y280" s="49"/>
      <c r="Z280" s="49"/>
      <c r="AA280" s="49"/>
      <c r="AB280" s="49"/>
      <c r="AC280" s="49"/>
      <c r="AD280" s="49"/>
      <c r="AE280" s="49"/>
      <c r="AF280" s="49"/>
      <c r="AG280" s="49"/>
      <c r="AH280" s="49"/>
      <c r="AI280" s="49"/>
      <c r="AJ280" s="49"/>
      <c r="AK280" s="49"/>
      <c r="AL280" s="49"/>
      <c r="AM280" s="49"/>
      <c r="AN280" s="49"/>
      <c r="AO280" s="49"/>
      <c r="AP280" s="49"/>
      <c r="AQ280" s="49"/>
      <c r="AR280" s="49"/>
      <c r="AS280" s="49"/>
      <c r="AT280" s="49"/>
      <c r="AU280" s="49"/>
      <c r="AV280" s="49"/>
      <c r="AW280" s="49"/>
      <c r="AX280" s="49"/>
      <c r="AY280" s="49"/>
      <c r="AZ280" s="49"/>
      <c r="BA280" s="71">
        <f t="shared" si="15"/>
        <v>13160.22</v>
      </c>
      <c r="BB280" s="72">
        <f t="shared" si="16"/>
        <v>13160.22</v>
      </c>
      <c r="BC280" s="52" t="s">
        <v>238</v>
      </c>
      <c r="BD280" s="83">
        <v>849</v>
      </c>
      <c r="BE280" s="83">
        <f t="shared" si="17"/>
        <v>11633.85</v>
      </c>
      <c r="HF280" s="16">
        <v>2</v>
      </c>
      <c r="HG280" s="16" t="s">
        <v>34</v>
      </c>
      <c r="HH280" s="16" t="s">
        <v>41</v>
      </c>
      <c r="HI280" s="16">
        <v>10</v>
      </c>
      <c r="HJ280" s="16" t="s">
        <v>37</v>
      </c>
    </row>
    <row r="281" spans="1:218" s="15" customFormat="1" ht="62.25" customHeight="1">
      <c r="A281" s="56">
        <v>269</v>
      </c>
      <c r="B281" s="74" t="s">
        <v>610</v>
      </c>
      <c r="C281" s="73" t="s">
        <v>784</v>
      </c>
      <c r="D281" s="76">
        <v>9.439</v>
      </c>
      <c r="E281" s="77" t="s">
        <v>257</v>
      </c>
      <c r="F281" s="78">
        <v>975.09</v>
      </c>
      <c r="G281" s="53"/>
      <c r="H281" s="43"/>
      <c r="I281" s="42" t="s">
        <v>38</v>
      </c>
      <c r="J281" s="44">
        <v>1</v>
      </c>
      <c r="K281" s="45" t="s">
        <v>59</v>
      </c>
      <c r="L281" s="45" t="s">
        <v>7</v>
      </c>
      <c r="M281" s="70"/>
      <c r="N281" s="53"/>
      <c r="O281" s="53"/>
      <c r="P281" s="49"/>
      <c r="Q281" s="53"/>
      <c r="R281" s="53"/>
      <c r="S281" s="49"/>
      <c r="T281" s="49"/>
      <c r="U281" s="49"/>
      <c r="V281" s="49"/>
      <c r="W281" s="49"/>
      <c r="X281" s="49"/>
      <c r="Y281" s="49"/>
      <c r="Z281" s="49"/>
      <c r="AA281" s="49"/>
      <c r="AB281" s="49"/>
      <c r="AC281" s="49"/>
      <c r="AD281" s="49"/>
      <c r="AE281" s="49"/>
      <c r="AF281" s="49"/>
      <c r="AG281" s="49"/>
      <c r="AH281" s="49"/>
      <c r="AI281" s="49"/>
      <c r="AJ281" s="49"/>
      <c r="AK281" s="49"/>
      <c r="AL281" s="49"/>
      <c r="AM281" s="49"/>
      <c r="AN281" s="49"/>
      <c r="AO281" s="49"/>
      <c r="AP281" s="49"/>
      <c r="AQ281" s="49"/>
      <c r="AR281" s="49"/>
      <c r="AS281" s="49"/>
      <c r="AT281" s="49"/>
      <c r="AU281" s="49"/>
      <c r="AV281" s="49"/>
      <c r="AW281" s="49"/>
      <c r="AX281" s="49"/>
      <c r="AY281" s="49"/>
      <c r="AZ281" s="49"/>
      <c r="BA281" s="71">
        <f t="shared" si="15"/>
        <v>9203.87</v>
      </c>
      <c r="BB281" s="72">
        <f t="shared" si="16"/>
        <v>9203.87</v>
      </c>
      <c r="BC281" s="52" t="s">
        <v>238</v>
      </c>
      <c r="BD281" s="83">
        <v>862</v>
      </c>
      <c r="BE281" s="83">
        <f t="shared" si="17"/>
        <v>8136.42</v>
      </c>
      <c r="HF281" s="16">
        <v>2</v>
      </c>
      <c r="HG281" s="16" t="s">
        <v>34</v>
      </c>
      <c r="HH281" s="16" t="s">
        <v>41</v>
      </c>
      <c r="HI281" s="16">
        <v>10</v>
      </c>
      <c r="HJ281" s="16" t="s">
        <v>37</v>
      </c>
    </row>
    <row r="282" spans="1:218" s="15" customFormat="1" ht="62.25" customHeight="1">
      <c r="A282" s="56">
        <v>270</v>
      </c>
      <c r="B282" s="74" t="s">
        <v>611</v>
      </c>
      <c r="C282" s="73" t="s">
        <v>785</v>
      </c>
      <c r="D282" s="76">
        <v>220.68</v>
      </c>
      <c r="E282" s="77" t="s">
        <v>257</v>
      </c>
      <c r="F282" s="78">
        <v>989.8</v>
      </c>
      <c r="G282" s="53"/>
      <c r="H282" s="43"/>
      <c r="I282" s="42" t="s">
        <v>38</v>
      </c>
      <c r="J282" s="44">
        <v>1</v>
      </c>
      <c r="K282" s="45" t="s">
        <v>59</v>
      </c>
      <c r="L282" s="45" t="s">
        <v>7</v>
      </c>
      <c r="M282" s="70"/>
      <c r="N282" s="53"/>
      <c r="O282" s="53"/>
      <c r="P282" s="49"/>
      <c r="Q282" s="53"/>
      <c r="R282" s="53"/>
      <c r="S282" s="49"/>
      <c r="T282" s="49"/>
      <c r="U282" s="49"/>
      <c r="V282" s="49"/>
      <c r="W282" s="49"/>
      <c r="X282" s="49"/>
      <c r="Y282" s="49"/>
      <c r="Z282" s="49"/>
      <c r="AA282" s="49"/>
      <c r="AB282" s="49"/>
      <c r="AC282" s="49"/>
      <c r="AD282" s="49"/>
      <c r="AE282" s="49"/>
      <c r="AF282" s="49"/>
      <c r="AG282" s="49"/>
      <c r="AH282" s="49"/>
      <c r="AI282" s="49"/>
      <c r="AJ282" s="49"/>
      <c r="AK282" s="49"/>
      <c r="AL282" s="49"/>
      <c r="AM282" s="49"/>
      <c r="AN282" s="49"/>
      <c r="AO282" s="49"/>
      <c r="AP282" s="49"/>
      <c r="AQ282" s="49"/>
      <c r="AR282" s="49"/>
      <c r="AS282" s="49"/>
      <c r="AT282" s="49"/>
      <c r="AU282" s="49"/>
      <c r="AV282" s="49"/>
      <c r="AW282" s="49"/>
      <c r="AX282" s="49"/>
      <c r="AY282" s="49"/>
      <c r="AZ282" s="49"/>
      <c r="BA282" s="71">
        <f t="shared" si="15"/>
        <v>218429.06</v>
      </c>
      <c r="BB282" s="72">
        <f t="shared" si="16"/>
        <v>218429.06</v>
      </c>
      <c r="BC282" s="52" t="s">
        <v>238</v>
      </c>
      <c r="BD282" s="83">
        <v>875</v>
      </c>
      <c r="BE282" s="83">
        <f t="shared" si="17"/>
        <v>193095</v>
      </c>
      <c r="HF282" s="16">
        <v>2</v>
      </c>
      <c r="HG282" s="16" t="s">
        <v>34</v>
      </c>
      <c r="HH282" s="16" t="s">
        <v>41</v>
      </c>
      <c r="HI282" s="16">
        <v>10</v>
      </c>
      <c r="HJ282" s="16" t="s">
        <v>37</v>
      </c>
    </row>
    <row r="283" spans="1:218" s="15" customFormat="1" ht="49.5" customHeight="1">
      <c r="A283" s="56">
        <v>271</v>
      </c>
      <c r="B283" s="74" t="s">
        <v>613</v>
      </c>
      <c r="C283" s="73" t="s">
        <v>786</v>
      </c>
      <c r="D283" s="76">
        <v>1134</v>
      </c>
      <c r="E283" s="77" t="s">
        <v>263</v>
      </c>
      <c r="F283" s="78">
        <v>38.46</v>
      </c>
      <c r="G283" s="53"/>
      <c r="H283" s="43"/>
      <c r="I283" s="42" t="s">
        <v>38</v>
      </c>
      <c r="J283" s="44">
        <v>1</v>
      </c>
      <c r="K283" s="45" t="s">
        <v>59</v>
      </c>
      <c r="L283" s="45" t="s">
        <v>7</v>
      </c>
      <c r="M283" s="70"/>
      <c r="N283" s="53"/>
      <c r="O283" s="53"/>
      <c r="P283" s="49"/>
      <c r="Q283" s="53"/>
      <c r="R283" s="53"/>
      <c r="S283" s="49"/>
      <c r="T283" s="49"/>
      <c r="U283" s="49"/>
      <c r="V283" s="49"/>
      <c r="W283" s="49"/>
      <c r="X283" s="49"/>
      <c r="Y283" s="49"/>
      <c r="Z283" s="49"/>
      <c r="AA283" s="49"/>
      <c r="AB283" s="49"/>
      <c r="AC283" s="49"/>
      <c r="AD283" s="49"/>
      <c r="AE283" s="49"/>
      <c r="AF283" s="49"/>
      <c r="AG283" s="49"/>
      <c r="AH283" s="49"/>
      <c r="AI283" s="49"/>
      <c r="AJ283" s="49"/>
      <c r="AK283" s="49"/>
      <c r="AL283" s="49"/>
      <c r="AM283" s="49"/>
      <c r="AN283" s="49"/>
      <c r="AO283" s="49"/>
      <c r="AP283" s="49"/>
      <c r="AQ283" s="49"/>
      <c r="AR283" s="49"/>
      <c r="AS283" s="49"/>
      <c r="AT283" s="49"/>
      <c r="AU283" s="49"/>
      <c r="AV283" s="49"/>
      <c r="AW283" s="49"/>
      <c r="AX283" s="49"/>
      <c r="AY283" s="49"/>
      <c r="AZ283" s="49"/>
      <c r="BA283" s="71">
        <f t="shared" si="15"/>
        <v>43613.64</v>
      </c>
      <c r="BB283" s="72">
        <f t="shared" si="16"/>
        <v>43613.64</v>
      </c>
      <c r="BC283" s="52" t="s">
        <v>238</v>
      </c>
      <c r="BD283" s="83">
        <v>34</v>
      </c>
      <c r="BE283" s="83">
        <f t="shared" si="17"/>
        <v>38556</v>
      </c>
      <c r="HF283" s="16">
        <v>2</v>
      </c>
      <c r="HG283" s="16" t="s">
        <v>34</v>
      </c>
      <c r="HH283" s="16" t="s">
        <v>41</v>
      </c>
      <c r="HI283" s="16">
        <v>10</v>
      </c>
      <c r="HJ283" s="16" t="s">
        <v>37</v>
      </c>
    </row>
    <row r="284" spans="1:218" s="15" customFormat="1" ht="34.5" customHeight="1">
      <c r="A284" s="56">
        <v>272</v>
      </c>
      <c r="B284" s="74" t="s">
        <v>612</v>
      </c>
      <c r="C284" s="73" t="s">
        <v>787</v>
      </c>
      <c r="D284" s="76">
        <v>7796.6</v>
      </c>
      <c r="E284" s="77" t="s">
        <v>263</v>
      </c>
      <c r="F284" s="78">
        <v>19.23</v>
      </c>
      <c r="G284" s="53"/>
      <c r="H284" s="43"/>
      <c r="I284" s="42" t="s">
        <v>38</v>
      </c>
      <c r="J284" s="44">
        <f>IF(I284="Less(-)",-1,1)</f>
        <v>1</v>
      </c>
      <c r="K284" s="45" t="s">
        <v>59</v>
      </c>
      <c r="L284" s="45" t="s">
        <v>7</v>
      </c>
      <c r="M284" s="70"/>
      <c r="N284" s="53"/>
      <c r="O284" s="53"/>
      <c r="P284" s="49"/>
      <c r="Q284" s="53"/>
      <c r="R284" s="53"/>
      <c r="S284" s="49"/>
      <c r="T284" s="49"/>
      <c r="U284" s="49"/>
      <c r="V284" s="49"/>
      <c r="W284" s="49"/>
      <c r="X284" s="49"/>
      <c r="Y284" s="49"/>
      <c r="Z284" s="49"/>
      <c r="AA284" s="49"/>
      <c r="AB284" s="49"/>
      <c r="AC284" s="49"/>
      <c r="AD284" s="49"/>
      <c r="AE284" s="49"/>
      <c r="AF284" s="49"/>
      <c r="AG284" s="49"/>
      <c r="AH284" s="49"/>
      <c r="AI284" s="49"/>
      <c r="AJ284" s="49"/>
      <c r="AK284" s="49"/>
      <c r="AL284" s="49"/>
      <c r="AM284" s="49"/>
      <c r="AN284" s="49"/>
      <c r="AO284" s="49"/>
      <c r="AP284" s="49"/>
      <c r="AQ284" s="49"/>
      <c r="AR284" s="49"/>
      <c r="AS284" s="49"/>
      <c r="AT284" s="49"/>
      <c r="AU284" s="49"/>
      <c r="AV284" s="49"/>
      <c r="AW284" s="49"/>
      <c r="AX284" s="49"/>
      <c r="AY284" s="49"/>
      <c r="AZ284" s="49"/>
      <c r="BA284" s="71">
        <f t="shared" si="15"/>
        <v>149928.62</v>
      </c>
      <c r="BB284" s="72">
        <f t="shared" si="16"/>
        <v>149928.62</v>
      </c>
      <c r="BC284" s="52" t="str">
        <f>SpellNumber(L284,BB284)</f>
        <v>INR  One Lakh Forty Nine Thousand Nine Hundred &amp; Twenty Eight  and Paise Sixty Two Only</v>
      </c>
      <c r="BD284" s="83">
        <v>17</v>
      </c>
      <c r="BE284" s="83">
        <f t="shared" si="17"/>
        <v>132542.2</v>
      </c>
      <c r="HF284" s="16"/>
      <c r="HG284" s="16"/>
      <c r="HH284" s="16"/>
      <c r="HI284" s="16"/>
      <c r="HJ284" s="16"/>
    </row>
    <row r="285" spans="1:218" s="15" customFormat="1" ht="62.25" customHeight="1">
      <c r="A285" s="56">
        <v>273</v>
      </c>
      <c r="B285" s="74" t="s">
        <v>614</v>
      </c>
      <c r="C285" s="73" t="s">
        <v>788</v>
      </c>
      <c r="D285" s="76">
        <v>2975.307</v>
      </c>
      <c r="E285" s="77" t="s">
        <v>129</v>
      </c>
      <c r="F285" s="78">
        <v>138.01</v>
      </c>
      <c r="G285" s="53"/>
      <c r="H285" s="43"/>
      <c r="I285" s="42" t="s">
        <v>38</v>
      </c>
      <c r="J285" s="44">
        <f>IF(I285="Less(-)",-1,1)</f>
        <v>1</v>
      </c>
      <c r="K285" s="45" t="s">
        <v>59</v>
      </c>
      <c r="L285" s="45" t="s">
        <v>7</v>
      </c>
      <c r="M285" s="70"/>
      <c r="N285" s="53"/>
      <c r="O285" s="53"/>
      <c r="P285" s="49"/>
      <c r="Q285" s="53"/>
      <c r="R285" s="53"/>
      <c r="S285" s="49"/>
      <c r="T285" s="49"/>
      <c r="U285" s="49"/>
      <c r="V285" s="49"/>
      <c r="W285" s="49"/>
      <c r="X285" s="49"/>
      <c r="Y285" s="49"/>
      <c r="Z285" s="49"/>
      <c r="AA285" s="49"/>
      <c r="AB285" s="49"/>
      <c r="AC285" s="49"/>
      <c r="AD285" s="49"/>
      <c r="AE285" s="49"/>
      <c r="AF285" s="49"/>
      <c r="AG285" s="49"/>
      <c r="AH285" s="49"/>
      <c r="AI285" s="49"/>
      <c r="AJ285" s="49"/>
      <c r="AK285" s="49"/>
      <c r="AL285" s="49"/>
      <c r="AM285" s="49"/>
      <c r="AN285" s="49"/>
      <c r="AO285" s="49"/>
      <c r="AP285" s="49"/>
      <c r="AQ285" s="49"/>
      <c r="AR285" s="49"/>
      <c r="AS285" s="49"/>
      <c r="AT285" s="49"/>
      <c r="AU285" s="49"/>
      <c r="AV285" s="49"/>
      <c r="AW285" s="49"/>
      <c r="AX285" s="49"/>
      <c r="AY285" s="49"/>
      <c r="AZ285" s="49"/>
      <c r="BA285" s="71">
        <f t="shared" si="15"/>
        <v>410622.12</v>
      </c>
      <c r="BB285" s="72">
        <f t="shared" si="16"/>
        <v>410622.12</v>
      </c>
      <c r="BC285" s="52" t="str">
        <f>SpellNumber(L285,BB285)</f>
        <v>INR  Four Lakh Ten Thousand Six Hundred &amp; Twenty Two  and Paise Twelve Only</v>
      </c>
      <c r="BD285" s="83">
        <v>122</v>
      </c>
      <c r="BE285" s="83">
        <f t="shared" si="17"/>
        <v>362987.45</v>
      </c>
      <c r="HF285" s="16"/>
      <c r="HG285" s="16"/>
      <c r="HH285" s="16"/>
      <c r="HI285" s="16"/>
      <c r="HJ285" s="16"/>
    </row>
    <row r="286" spans="1:218" s="15" customFormat="1" ht="62.25" customHeight="1">
      <c r="A286" s="56">
        <v>274</v>
      </c>
      <c r="B286" s="74" t="s">
        <v>615</v>
      </c>
      <c r="C286" s="73" t="s">
        <v>789</v>
      </c>
      <c r="D286" s="76">
        <v>2975.307</v>
      </c>
      <c r="E286" s="77" t="s">
        <v>129</v>
      </c>
      <c r="F286" s="78">
        <v>138.01</v>
      </c>
      <c r="G286" s="53"/>
      <c r="H286" s="43"/>
      <c r="I286" s="42" t="s">
        <v>38</v>
      </c>
      <c r="J286" s="44">
        <v>1</v>
      </c>
      <c r="K286" s="45" t="s">
        <v>59</v>
      </c>
      <c r="L286" s="45" t="s">
        <v>7</v>
      </c>
      <c r="M286" s="70"/>
      <c r="N286" s="53"/>
      <c r="O286" s="53"/>
      <c r="P286" s="49"/>
      <c r="Q286" s="53"/>
      <c r="R286" s="53"/>
      <c r="S286" s="49"/>
      <c r="T286" s="49"/>
      <c r="U286" s="49"/>
      <c r="V286" s="49"/>
      <c r="W286" s="49"/>
      <c r="X286" s="49"/>
      <c r="Y286" s="49"/>
      <c r="Z286" s="49"/>
      <c r="AA286" s="49"/>
      <c r="AB286" s="49"/>
      <c r="AC286" s="49"/>
      <c r="AD286" s="49"/>
      <c r="AE286" s="49"/>
      <c r="AF286" s="49"/>
      <c r="AG286" s="49"/>
      <c r="AH286" s="49"/>
      <c r="AI286" s="49"/>
      <c r="AJ286" s="49"/>
      <c r="AK286" s="49"/>
      <c r="AL286" s="49"/>
      <c r="AM286" s="49"/>
      <c r="AN286" s="49"/>
      <c r="AO286" s="49"/>
      <c r="AP286" s="49"/>
      <c r="AQ286" s="49"/>
      <c r="AR286" s="49"/>
      <c r="AS286" s="49"/>
      <c r="AT286" s="49"/>
      <c r="AU286" s="49"/>
      <c r="AV286" s="49"/>
      <c r="AW286" s="49"/>
      <c r="AX286" s="49"/>
      <c r="AY286" s="49"/>
      <c r="AZ286" s="49"/>
      <c r="BA286" s="71">
        <f t="shared" si="15"/>
        <v>410622.12</v>
      </c>
      <c r="BB286" s="72">
        <f t="shared" si="16"/>
        <v>410622.12</v>
      </c>
      <c r="BC286" s="52" t="s">
        <v>238</v>
      </c>
      <c r="BD286" s="83">
        <v>122</v>
      </c>
      <c r="BE286" s="83">
        <f t="shared" si="17"/>
        <v>362987.45</v>
      </c>
      <c r="HF286" s="16">
        <v>2</v>
      </c>
      <c r="HG286" s="16" t="s">
        <v>34</v>
      </c>
      <c r="HH286" s="16" t="s">
        <v>41</v>
      </c>
      <c r="HI286" s="16">
        <v>10</v>
      </c>
      <c r="HJ286" s="16" t="s">
        <v>37</v>
      </c>
    </row>
    <row r="287" spans="1:218" s="15" customFormat="1" ht="62.25" customHeight="1">
      <c r="A287" s="56">
        <v>275</v>
      </c>
      <c r="B287" s="74" t="s">
        <v>616</v>
      </c>
      <c r="C287" s="73" t="s">
        <v>790</v>
      </c>
      <c r="D287" s="76">
        <v>2975.307</v>
      </c>
      <c r="E287" s="77" t="s">
        <v>129</v>
      </c>
      <c r="F287" s="78">
        <v>138.01</v>
      </c>
      <c r="G287" s="53"/>
      <c r="H287" s="43"/>
      <c r="I287" s="42" t="s">
        <v>38</v>
      </c>
      <c r="J287" s="44">
        <v>1</v>
      </c>
      <c r="K287" s="45" t="s">
        <v>59</v>
      </c>
      <c r="L287" s="45" t="s">
        <v>7</v>
      </c>
      <c r="M287" s="70"/>
      <c r="N287" s="53"/>
      <c r="O287" s="53"/>
      <c r="P287" s="49"/>
      <c r="Q287" s="53"/>
      <c r="R287" s="53"/>
      <c r="S287" s="49"/>
      <c r="T287" s="49"/>
      <c r="U287" s="49"/>
      <c r="V287" s="49"/>
      <c r="W287" s="49"/>
      <c r="X287" s="49"/>
      <c r="Y287" s="49"/>
      <c r="Z287" s="49"/>
      <c r="AA287" s="49"/>
      <c r="AB287" s="49"/>
      <c r="AC287" s="49"/>
      <c r="AD287" s="49"/>
      <c r="AE287" s="49"/>
      <c r="AF287" s="49"/>
      <c r="AG287" s="49"/>
      <c r="AH287" s="49"/>
      <c r="AI287" s="49"/>
      <c r="AJ287" s="49"/>
      <c r="AK287" s="49"/>
      <c r="AL287" s="49"/>
      <c r="AM287" s="49"/>
      <c r="AN287" s="49"/>
      <c r="AO287" s="49"/>
      <c r="AP287" s="49"/>
      <c r="AQ287" s="49"/>
      <c r="AR287" s="49"/>
      <c r="AS287" s="49"/>
      <c r="AT287" s="49"/>
      <c r="AU287" s="49"/>
      <c r="AV287" s="49"/>
      <c r="AW287" s="49"/>
      <c r="AX287" s="49"/>
      <c r="AY287" s="49"/>
      <c r="AZ287" s="49"/>
      <c r="BA287" s="71">
        <f t="shared" si="15"/>
        <v>410622.12</v>
      </c>
      <c r="BB287" s="72">
        <f t="shared" si="16"/>
        <v>410622.12</v>
      </c>
      <c r="BC287" s="52" t="s">
        <v>238</v>
      </c>
      <c r="BD287" s="83">
        <v>122</v>
      </c>
      <c r="BE287" s="83">
        <f t="shared" si="17"/>
        <v>362987.45</v>
      </c>
      <c r="HF287" s="16">
        <v>2</v>
      </c>
      <c r="HG287" s="16" t="s">
        <v>34</v>
      </c>
      <c r="HH287" s="16" t="s">
        <v>41</v>
      </c>
      <c r="HI287" s="16">
        <v>10</v>
      </c>
      <c r="HJ287" s="16" t="s">
        <v>37</v>
      </c>
    </row>
    <row r="288" spans="1:218" s="15" customFormat="1" ht="62.25" customHeight="1">
      <c r="A288" s="56">
        <v>276</v>
      </c>
      <c r="B288" s="74" t="s">
        <v>617</v>
      </c>
      <c r="C288" s="73" t="s">
        <v>791</v>
      </c>
      <c r="D288" s="76">
        <v>2975.307</v>
      </c>
      <c r="E288" s="77" t="s">
        <v>129</v>
      </c>
      <c r="F288" s="78">
        <v>138.01</v>
      </c>
      <c r="G288" s="53"/>
      <c r="H288" s="43"/>
      <c r="I288" s="42" t="s">
        <v>38</v>
      </c>
      <c r="J288" s="44">
        <v>1</v>
      </c>
      <c r="K288" s="45" t="s">
        <v>59</v>
      </c>
      <c r="L288" s="45" t="s">
        <v>7</v>
      </c>
      <c r="M288" s="70"/>
      <c r="N288" s="53"/>
      <c r="O288" s="53"/>
      <c r="P288" s="49"/>
      <c r="Q288" s="53"/>
      <c r="R288" s="53"/>
      <c r="S288" s="49"/>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71">
        <f t="shared" si="15"/>
        <v>410622.12</v>
      </c>
      <c r="BB288" s="72">
        <f t="shared" si="16"/>
        <v>410622.12</v>
      </c>
      <c r="BC288" s="52" t="s">
        <v>238</v>
      </c>
      <c r="BD288" s="83">
        <v>122</v>
      </c>
      <c r="BE288" s="83">
        <f t="shared" si="17"/>
        <v>362987.45</v>
      </c>
      <c r="HF288" s="16">
        <v>2</v>
      </c>
      <c r="HG288" s="16" t="s">
        <v>34</v>
      </c>
      <c r="HH288" s="16" t="s">
        <v>41</v>
      </c>
      <c r="HI288" s="16">
        <v>10</v>
      </c>
      <c r="HJ288" s="16" t="s">
        <v>37</v>
      </c>
    </row>
    <row r="289" spans="1:218" s="15" customFormat="1" ht="62.25" customHeight="1">
      <c r="A289" s="56">
        <v>277</v>
      </c>
      <c r="B289" s="74" t="s">
        <v>618</v>
      </c>
      <c r="C289" s="73" t="s">
        <v>792</v>
      </c>
      <c r="D289" s="76">
        <v>2975.307</v>
      </c>
      <c r="E289" s="77" t="s">
        <v>129</v>
      </c>
      <c r="F289" s="78">
        <v>138.01</v>
      </c>
      <c r="G289" s="53"/>
      <c r="H289" s="43"/>
      <c r="I289" s="42" t="s">
        <v>38</v>
      </c>
      <c r="J289" s="44">
        <v>1</v>
      </c>
      <c r="K289" s="45" t="s">
        <v>59</v>
      </c>
      <c r="L289" s="45" t="s">
        <v>7</v>
      </c>
      <c r="M289" s="70"/>
      <c r="N289" s="53"/>
      <c r="O289" s="53"/>
      <c r="P289" s="49"/>
      <c r="Q289" s="53"/>
      <c r="R289" s="53"/>
      <c r="S289" s="49"/>
      <c r="T289" s="49"/>
      <c r="U289" s="49"/>
      <c r="V289" s="49"/>
      <c r="W289" s="49"/>
      <c r="X289" s="49"/>
      <c r="Y289" s="49"/>
      <c r="Z289" s="49"/>
      <c r="AA289" s="49"/>
      <c r="AB289" s="49"/>
      <c r="AC289" s="49"/>
      <c r="AD289" s="49"/>
      <c r="AE289" s="49"/>
      <c r="AF289" s="49"/>
      <c r="AG289" s="49"/>
      <c r="AH289" s="49"/>
      <c r="AI289" s="49"/>
      <c r="AJ289" s="49"/>
      <c r="AK289" s="49"/>
      <c r="AL289" s="49"/>
      <c r="AM289" s="49"/>
      <c r="AN289" s="49"/>
      <c r="AO289" s="49"/>
      <c r="AP289" s="49"/>
      <c r="AQ289" s="49"/>
      <c r="AR289" s="49"/>
      <c r="AS289" s="49"/>
      <c r="AT289" s="49"/>
      <c r="AU289" s="49"/>
      <c r="AV289" s="49"/>
      <c r="AW289" s="49"/>
      <c r="AX289" s="49"/>
      <c r="AY289" s="49"/>
      <c r="AZ289" s="49"/>
      <c r="BA289" s="71">
        <f t="shared" si="15"/>
        <v>410622.12</v>
      </c>
      <c r="BB289" s="72">
        <f t="shared" si="16"/>
        <v>410622.12</v>
      </c>
      <c r="BC289" s="52" t="s">
        <v>238</v>
      </c>
      <c r="BD289" s="83">
        <v>122</v>
      </c>
      <c r="BE289" s="83">
        <f t="shared" si="17"/>
        <v>362987.45</v>
      </c>
      <c r="HF289" s="16">
        <v>2</v>
      </c>
      <c r="HG289" s="16" t="s">
        <v>34</v>
      </c>
      <c r="HH289" s="16" t="s">
        <v>41</v>
      </c>
      <c r="HI289" s="16">
        <v>10</v>
      </c>
      <c r="HJ289" s="16" t="s">
        <v>37</v>
      </c>
    </row>
    <row r="290" spans="1:218" s="15" customFormat="1" ht="62.25" customHeight="1">
      <c r="A290" s="56">
        <v>278</v>
      </c>
      <c r="B290" s="74" t="s">
        <v>619</v>
      </c>
      <c r="C290" s="73" t="s">
        <v>793</v>
      </c>
      <c r="D290" s="76">
        <v>2975.307</v>
      </c>
      <c r="E290" s="77" t="s">
        <v>129</v>
      </c>
      <c r="F290" s="78">
        <v>138.01</v>
      </c>
      <c r="G290" s="53"/>
      <c r="H290" s="43"/>
      <c r="I290" s="42" t="s">
        <v>38</v>
      </c>
      <c r="J290" s="44">
        <v>1</v>
      </c>
      <c r="K290" s="45" t="s">
        <v>59</v>
      </c>
      <c r="L290" s="45" t="s">
        <v>7</v>
      </c>
      <c r="M290" s="70"/>
      <c r="N290" s="53"/>
      <c r="O290" s="53"/>
      <c r="P290" s="49"/>
      <c r="Q290" s="53"/>
      <c r="R290" s="53"/>
      <c r="S290" s="49"/>
      <c r="T290" s="49"/>
      <c r="U290" s="49"/>
      <c r="V290" s="49"/>
      <c r="W290" s="49"/>
      <c r="X290" s="49"/>
      <c r="Y290" s="49"/>
      <c r="Z290" s="49"/>
      <c r="AA290" s="49"/>
      <c r="AB290" s="49"/>
      <c r="AC290" s="49"/>
      <c r="AD290" s="49"/>
      <c r="AE290" s="49"/>
      <c r="AF290" s="49"/>
      <c r="AG290" s="49"/>
      <c r="AH290" s="49"/>
      <c r="AI290" s="49"/>
      <c r="AJ290" s="49"/>
      <c r="AK290" s="49"/>
      <c r="AL290" s="49"/>
      <c r="AM290" s="49"/>
      <c r="AN290" s="49"/>
      <c r="AO290" s="49"/>
      <c r="AP290" s="49"/>
      <c r="AQ290" s="49"/>
      <c r="AR290" s="49"/>
      <c r="AS290" s="49"/>
      <c r="AT290" s="49"/>
      <c r="AU290" s="49"/>
      <c r="AV290" s="49"/>
      <c r="AW290" s="49"/>
      <c r="AX290" s="49"/>
      <c r="AY290" s="49"/>
      <c r="AZ290" s="49"/>
      <c r="BA290" s="71">
        <f t="shared" si="15"/>
        <v>410622.12</v>
      </c>
      <c r="BB290" s="72">
        <f t="shared" si="16"/>
        <v>410622.12</v>
      </c>
      <c r="BC290" s="52" t="s">
        <v>238</v>
      </c>
      <c r="BD290" s="83">
        <v>122</v>
      </c>
      <c r="BE290" s="83">
        <f t="shared" si="17"/>
        <v>362987.45</v>
      </c>
      <c r="HF290" s="16">
        <v>2</v>
      </c>
      <c r="HG290" s="16" t="s">
        <v>34</v>
      </c>
      <c r="HH290" s="16" t="s">
        <v>41</v>
      </c>
      <c r="HI290" s="16">
        <v>10</v>
      </c>
      <c r="HJ290" s="16" t="s">
        <v>37</v>
      </c>
    </row>
    <row r="291" spans="1:218" s="15" customFormat="1" ht="62.25" customHeight="1">
      <c r="A291" s="56">
        <v>279</v>
      </c>
      <c r="B291" s="74" t="s">
        <v>620</v>
      </c>
      <c r="C291" s="73" t="s">
        <v>794</v>
      </c>
      <c r="D291" s="76">
        <v>2162.427</v>
      </c>
      <c r="E291" s="77" t="s">
        <v>129</v>
      </c>
      <c r="F291" s="78">
        <v>138.01</v>
      </c>
      <c r="G291" s="53"/>
      <c r="H291" s="43"/>
      <c r="I291" s="42" t="s">
        <v>38</v>
      </c>
      <c r="J291" s="44">
        <v>1</v>
      </c>
      <c r="K291" s="45" t="s">
        <v>59</v>
      </c>
      <c r="L291" s="45" t="s">
        <v>7</v>
      </c>
      <c r="M291" s="70"/>
      <c r="N291" s="53"/>
      <c r="O291" s="53"/>
      <c r="P291" s="49"/>
      <c r="Q291" s="53"/>
      <c r="R291" s="53"/>
      <c r="S291" s="49"/>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71">
        <f t="shared" si="15"/>
        <v>298436.55</v>
      </c>
      <c r="BB291" s="72">
        <f t="shared" si="16"/>
        <v>298436.55</v>
      </c>
      <c r="BC291" s="52" t="s">
        <v>238</v>
      </c>
      <c r="BD291" s="83">
        <v>122</v>
      </c>
      <c r="BE291" s="83">
        <f t="shared" si="17"/>
        <v>263816.09</v>
      </c>
      <c r="HF291" s="16">
        <v>2</v>
      </c>
      <c r="HG291" s="16" t="s">
        <v>34</v>
      </c>
      <c r="HH291" s="16" t="s">
        <v>41</v>
      </c>
      <c r="HI291" s="16">
        <v>10</v>
      </c>
      <c r="HJ291" s="16" t="s">
        <v>37</v>
      </c>
    </row>
    <row r="292" spans="1:218" s="15" customFormat="1" ht="62.25" customHeight="1">
      <c r="A292" s="56">
        <v>280</v>
      </c>
      <c r="B292" s="74" t="s">
        <v>621</v>
      </c>
      <c r="C292" s="73" t="s">
        <v>795</v>
      </c>
      <c r="D292" s="76">
        <v>2162.427</v>
      </c>
      <c r="E292" s="77" t="s">
        <v>129</v>
      </c>
      <c r="F292" s="78">
        <v>138.01</v>
      </c>
      <c r="G292" s="53"/>
      <c r="H292" s="43"/>
      <c r="I292" s="42" t="s">
        <v>38</v>
      </c>
      <c r="J292" s="44">
        <v>1</v>
      </c>
      <c r="K292" s="45" t="s">
        <v>59</v>
      </c>
      <c r="L292" s="45" t="s">
        <v>7</v>
      </c>
      <c r="M292" s="70"/>
      <c r="N292" s="53"/>
      <c r="O292" s="53"/>
      <c r="P292" s="49"/>
      <c r="Q292" s="53"/>
      <c r="R292" s="53"/>
      <c r="S292" s="49"/>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71">
        <f t="shared" si="15"/>
        <v>298436.55</v>
      </c>
      <c r="BB292" s="72">
        <f t="shared" si="16"/>
        <v>298436.55</v>
      </c>
      <c r="BC292" s="52" t="s">
        <v>238</v>
      </c>
      <c r="BD292" s="83">
        <v>122</v>
      </c>
      <c r="BE292" s="83">
        <f t="shared" si="17"/>
        <v>263816.09</v>
      </c>
      <c r="HF292" s="16">
        <v>2</v>
      </c>
      <c r="HG292" s="16" t="s">
        <v>34</v>
      </c>
      <c r="HH292" s="16" t="s">
        <v>41</v>
      </c>
      <c r="HI292" s="16">
        <v>10</v>
      </c>
      <c r="HJ292" s="16" t="s">
        <v>37</v>
      </c>
    </row>
    <row r="293" spans="1:218" s="15" customFormat="1" ht="62.25" customHeight="1">
      <c r="A293" s="56">
        <v>281</v>
      </c>
      <c r="B293" s="74" t="s">
        <v>622</v>
      </c>
      <c r="C293" s="73" t="s">
        <v>796</v>
      </c>
      <c r="D293" s="76">
        <v>2162.427</v>
      </c>
      <c r="E293" s="77" t="s">
        <v>129</v>
      </c>
      <c r="F293" s="78">
        <v>138.01</v>
      </c>
      <c r="G293" s="53"/>
      <c r="H293" s="43"/>
      <c r="I293" s="42" t="s">
        <v>38</v>
      </c>
      <c r="J293" s="44">
        <v>1</v>
      </c>
      <c r="K293" s="45" t="s">
        <v>59</v>
      </c>
      <c r="L293" s="45" t="s">
        <v>7</v>
      </c>
      <c r="M293" s="70"/>
      <c r="N293" s="53"/>
      <c r="O293" s="53"/>
      <c r="P293" s="49"/>
      <c r="Q293" s="53"/>
      <c r="R293" s="53"/>
      <c r="S293" s="49"/>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71">
        <f t="shared" si="15"/>
        <v>298436.55</v>
      </c>
      <c r="BB293" s="72">
        <f t="shared" si="16"/>
        <v>298436.55</v>
      </c>
      <c r="BC293" s="52" t="s">
        <v>238</v>
      </c>
      <c r="BD293" s="83">
        <v>122</v>
      </c>
      <c r="BE293" s="83">
        <f t="shared" si="17"/>
        <v>263816.09</v>
      </c>
      <c r="HF293" s="16">
        <v>2</v>
      </c>
      <c r="HG293" s="16" t="s">
        <v>34</v>
      </c>
      <c r="HH293" s="16" t="s">
        <v>41</v>
      </c>
      <c r="HI293" s="16">
        <v>10</v>
      </c>
      <c r="HJ293" s="16" t="s">
        <v>37</v>
      </c>
    </row>
    <row r="294" spans="1:218" s="15" customFormat="1" ht="62.25" customHeight="1">
      <c r="A294" s="56">
        <v>282</v>
      </c>
      <c r="B294" s="74" t="s">
        <v>623</v>
      </c>
      <c r="C294" s="73" t="s">
        <v>797</v>
      </c>
      <c r="D294" s="76">
        <v>2162.427</v>
      </c>
      <c r="E294" s="77" t="s">
        <v>129</v>
      </c>
      <c r="F294" s="78">
        <v>138.01</v>
      </c>
      <c r="G294" s="53"/>
      <c r="H294" s="43"/>
      <c r="I294" s="42" t="s">
        <v>38</v>
      </c>
      <c r="J294" s="44">
        <v>1</v>
      </c>
      <c r="K294" s="45" t="s">
        <v>59</v>
      </c>
      <c r="L294" s="45" t="s">
        <v>7</v>
      </c>
      <c r="M294" s="70"/>
      <c r="N294" s="53"/>
      <c r="O294" s="53"/>
      <c r="P294" s="49"/>
      <c r="Q294" s="53"/>
      <c r="R294" s="53"/>
      <c r="S294" s="49"/>
      <c r="T294" s="49"/>
      <c r="U294" s="49"/>
      <c r="V294" s="49"/>
      <c r="W294" s="49"/>
      <c r="X294" s="49"/>
      <c r="Y294" s="49"/>
      <c r="Z294" s="49"/>
      <c r="AA294" s="49"/>
      <c r="AB294" s="49"/>
      <c r="AC294" s="49"/>
      <c r="AD294" s="49"/>
      <c r="AE294" s="49"/>
      <c r="AF294" s="49"/>
      <c r="AG294" s="49"/>
      <c r="AH294" s="49"/>
      <c r="AI294" s="49"/>
      <c r="AJ294" s="49"/>
      <c r="AK294" s="49"/>
      <c r="AL294" s="49"/>
      <c r="AM294" s="49"/>
      <c r="AN294" s="49"/>
      <c r="AO294" s="49"/>
      <c r="AP294" s="49"/>
      <c r="AQ294" s="49"/>
      <c r="AR294" s="49"/>
      <c r="AS294" s="49"/>
      <c r="AT294" s="49"/>
      <c r="AU294" s="49"/>
      <c r="AV294" s="49"/>
      <c r="AW294" s="49"/>
      <c r="AX294" s="49"/>
      <c r="AY294" s="49"/>
      <c r="AZ294" s="49"/>
      <c r="BA294" s="71">
        <f t="shared" si="15"/>
        <v>298436.55</v>
      </c>
      <c r="BB294" s="72">
        <f t="shared" si="16"/>
        <v>298436.55</v>
      </c>
      <c r="BC294" s="52" t="s">
        <v>238</v>
      </c>
      <c r="BD294" s="83">
        <v>122</v>
      </c>
      <c r="BE294" s="83">
        <f t="shared" si="17"/>
        <v>263816.09</v>
      </c>
      <c r="HF294" s="16">
        <v>2</v>
      </c>
      <c r="HG294" s="16" t="s">
        <v>34</v>
      </c>
      <c r="HH294" s="16" t="s">
        <v>41</v>
      </c>
      <c r="HI294" s="16">
        <v>10</v>
      </c>
      <c r="HJ294" s="16" t="s">
        <v>37</v>
      </c>
    </row>
    <row r="295" spans="1:218" s="15" customFormat="1" ht="62.25" customHeight="1">
      <c r="A295" s="56">
        <v>283</v>
      </c>
      <c r="B295" s="74" t="s">
        <v>624</v>
      </c>
      <c r="C295" s="73" t="s">
        <v>798</v>
      </c>
      <c r="D295" s="76">
        <v>2162.427</v>
      </c>
      <c r="E295" s="77" t="s">
        <v>129</v>
      </c>
      <c r="F295" s="78">
        <v>138.01</v>
      </c>
      <c r="G295" s="53"/>
      <c r="H295" s="43"/>
      <c r="I295" s="42" t="s">
        <v>38</v>
      </c>
      <c r="J295" s="44">
        <v>1</v>
      </c>
      <c r="K295" s="45" t="s">
        <v>59</v>
      </c>
      <c r="L295" s="45" t="s">
        <v>7</v>
      </c>
      <c r="M295" s="70"/>
      <c r="N295" s="53"/>
      <c r="O295" s="53"/>
      <c r="P295" s="49"/>
      <c r="Q295" s="53"/>
      <c r="R295" s="53"/>
      <c r="S295" s="49"/>
      <c r="T295" s="49"/>
      <c r="U295" s="49"/>
      <c r="V295" s="49"/>
      <c r="W295" s="49"/>
      <c r="X295" s="49"/>
      <c r="Y295" s="49"/>
      <c r="Z295" s="49"/>
      <c r="AA295" s="49"/>
      <c r="AB295" s="49"/>
      <c r="AC295" s="49"/>
      <c r="AD295" s="49"/>
      <c r="AE295" s="49"/>
      <c r="AF295" s="49"/>
      <c r="AG295" s="49"/>
      <c r="AH295" s="49"/>
      <c r="AI295" s="49"/>
      <c r="AJ295" s="49"/>
      <c r="AK295" s="49"/>
      <c r="AL295" s="49"/>
      <c r="AM295" s="49"/>
      <c r="AN295" s="49"/>
      <c r="AO295" s="49"/>
      <c r="AP295" s="49"/>
      <c r="AQ295" s="49"/>
      <c r="AR295" s="49"/>
      <c r="AS295" s="49"/>
      <c r="AT295" s="49"/>
      <c r="AU295" s="49"/>
      <c r="AV295" s="49"/>
      <c r="AW295" s="49"/>
      <c r="AX295" s="49"/>
      <c r="AY295" s="49"/>
      <c r="AZ295" s="49"/>
      <c r="BA295" s="71">
        <f t="shared" si="15"/>
        <v>298436.55</v>
      </c>
      <c r="BB295" s="72">
        <f t="shared" si="16"/>
        <v>298436.55</v>
      </c>
      <c r="BC295" s="52" t="s">
        <v>238</v>
      </c>
      <c r="BD295" s="83">
        <v>122</v>
      </c>
      <c r="BE295" s="83">
        <f t="shared" si="17"/>
        <v>263816.09</v>
      </c>
      <c r="HF295" s="16">
        <v>2</v>
      </c>
      <c r="HG295" s="16" t="s">
        <v>34</v>
      </c>
      <c r="HH295" s="16" t="s">
        <v>41</v>
      </c>
      <c r="HI295" s="16">
        <v>10</v>
      </c>
      <c r="HJ295" s="16" t="s">
        <v>37</v>
      </c>
    </row>
    <row r="296" spans="1:218" s="15" customFormat="1" ht="140.25" customHeight="1">
      <c r="A296" s="56">
        <v>284</v>
      </c>
      <c r="B296" s="74" t="s">
        <v>625</v>
      </c>
      <c r="C296" s="73" t="s">
        <v>799</v>
      </c>
      <c r="D296" s="76">
        <v>818.643</v>
      </c>
      <c r="E296" s="77" t="s">
        <v>468</v>
      </c>
      <c r="F296" s="78">
        <v>5486.32</v>
      </c>
      <c r="G296" s="53"/>
      <c r="H296" s="43"/>
      <c r="I296" s="42" t="s">
        <v>38</v>
      </c>
      <c r="J296" s="44">
        <f>IF(I296="Less(-)",-1,1)</f>
        <v>1</v>
      </c>
      <c r="K296" s="45" t="s">
        <v>59</v>
      </c>
      <c r="L296" s="45" t="s">
        <v>7</v>
      </c>
      <c r="M296" s="70"/>
      <c r="N296" s="53"/>
      <c r="O296" s="53"/>
      <c r="P296" s="49"/>
      <c r="Q296" s="53"/>
      <c r="R296" s="53"/>
      <c r="S296" s="49"/>
      <c r="T296" s="49"/>
      <c r="U296" s="49"/>
      <c r="V296" s="49"/>
      <c r="W296" s="49"/>
      <c r="X296" s="49"/>
      <c r="Y296" s="49"/>
      <c r="Z296" s="49"/>
      <c r="AA296" s="49"/>
      <c r="AB296" s="49"/>
      <c r="AC296" s="49"/>
      <c r="AD296" s="49"/>
      <c r="AE296" s="49"/>
      <c r="AF296" s="49"/>
      <c r="AG296" s="49"/>
      <c r="AH296" s="49"/>
      <c r="AI296" s="49"/>
      <c r="AJ296" s="49"/>
      <c r="AK296" s="49"/>
      <c r="AL296" s="49"/>
      <c r="AM296" s="49"/>
      <c r="AN296" s="49"/>
      <c r="AO296" s="49"/>
      <c r="AP296" s="49"/>
      <c r="AQ296" s="49"/>
      <c r="AR296" s="49"/>
      <c r="AS296" s="49"/>
      <c r="AT296" s="49"/>
      <c r="AU296" s="49"/>
      <c r="AV296" s="49"/>
      <c r="AW296" s="49"/>
      <c r="AX296" s="49"/>
      <c r="AY296" s="49"/>
      <c r="AZ296" s="49"/>
      <c r="BA296" s="71">
        <f t="shared" si="15"/>
        <v>4491337.46</v>
      </c>
      <c r="BB296" s="72">
        <f t="shared" si="16"/>
        <v>4491337.46</v>
      </c>
      <c r="BC296" s="52" t="str">
        <f>SpellNumber(L296,BB296)</f>
        <v>INR  Forty Four Lakh Ninety One Thousand Three Hundred &amp; Thirty Seven  and Paise Forty Six Only</v>
      </c>
      <c r="BD296" s="83">
        <v>4850</v>
      </c>
      <c r="BE296" s="83">
        <f t="shared" si="17"/>
        <v>3970418.55</v>
      </c>
      <c r="HF296" s="16"/>
      <c r="HG296" s="16"/>
      <c r="HH296" s="16"/>
      <c r="HI296" s="16"/>
      <c r="HJ296" s="16"/>
    </row>
    <row r="297" spans="1:218" s="15" customFormat="1" ht="78.75" customHeight="1">
      <c r="A297" s="56">
        <v>285</v>
      </c>
      <c r="B297" s="74" t="s">
        <v>273</v>
      </c>
      <c r="C297" s="73" t="s">
        <v>800</v>
      </c>
      <c r="D297" s="76">
        <v>81864.3</v>
      </c>
      <c r="E297" s="77" t="s">
        <v>263</v>
      </c>
      <c r="F297" s="78">
        <v>79.18</v>
      </c>
      <c r="G297" s="53"/>
      <c r="H297" s="43"/>
      <c r="I297" s="42" t="s">
        <v>38</v>
      </c>
      <c r="J297" s="44">
        <f>IF(I297="Less(-)",-1,1)</f>
        <v>1</v>
      </c>
      <c r="K297" s="45" t="s">
        <v>59</v>
      </c>
      <c r="L297" s="45" t="s">
        <v>7</v>
      </c>
      <c r="M297" s="70"/>
      <c r="N297" s="53"/>
      <c r="O297" s="53"/>
      <c r="P297" s="49"/>
      <c r="Q297" s="53"/>
      <c r="R297" s="53"/>
      <c r="S297" s="49"/>
      <c r="T297" s="49"/>
      <c r="U297" s="49"/>
      <c r="V297" s="49"/>
      <c r="W297" s="49"/>
      <c r="X297" s="49"/>
      <c r="Y297" s="49"/>
      <c r="Z297" s="49"/>
      <c r="AA297" s="49"/>
      <c r="AB297" s="49"/>
      <c r="AC297" s="49"/>
      <c r="AD297" s="49"/>
      <c r="AE297" s="49"/>
      <c r="AF297" s="49"/>
      <c r="AG297" s="49"/>
      <c r="AH297" s="49"/>
      <c r="AI297" s="49"/>
      <c r="AJ297" s="49"/>
      <c r="AK297" s="49"/>
      <c r="AL297" s="49"/>
      <c r="AM297" s="49"/>
      <c r="AN297" s="49"/>
      <c r="AO297" s="49"/>
      <c r="AP297" s="49"/>
      <c r="AQ297" s="49"/>
      <c r="AR297" s="49"/>
      <c r="AS297" s="49"/>
      <c r="AT297" s="49"/>
      <c r="AU297" s="49"/>
      <c r="AV297" s="49"/>
      <c r="AW297" s="49"/>
      <c r="AX297" s="49"/>
      <c r="AY297" s="49"/>
      <c r="AZ297" s="49"/>
      <c r="BA297" s="71">
        <f t="shared" si="15"/>
        <v>6482015.27</v>
      </c>
      <c r="BB297" s="72">
        <f t="shared" si="16"/>
        <v>6482015.27</v>
      </c>
      <c r="BC297" s="52" t="str">
        <f>SpellNumber(L297,BB297)</f>
        <v>INR  Sixty Four Lakh Eighty Two Thousand  &amp;Fifteen  and Paise Twenty Seven Only</v>
      </c>
      <c r="BD297" s="83">
        <v>70</v>
      </c>
      <c r="BE297" s="83">
        <f t="shared" si="17"/>
        <v>5730501</v>
      </c>
      <c r="HF297" s="16"/>
      <c r="HG297" s="16"/>
      <c r="HH297" s="16"/>
      <c r="HI297" s="16"/>
      <c r="HJ297" s="16"/>
    </row>
    <row r="298" spans="1:218" s="15" customFormat="1" ht="93" customHeight="1">
      <c r="A298" s="56">
        <v>286</v>
      </c>
      <c r="B298" s="74" t="s">
        <v>626</v>
      </c>
      <c r="C298" s="73" t="s">
        <v>801</v>
      </c>
      <c r="D298" s="76">
        <v>31.8</v>
      </c>
      <c r="E298" s="77" t="s">
        <v>263</v>
      </c>
      <c r="F298" s="78">
        <v>727.36</v>
      </c>
      <c r="G298" s="53"/>
      <c r="H298" s="43"/>
      <c r="I298" s="42" t="s">
        <v>38</v>
      </c>
      <c r="J298" s="44">
        <f>IF(I298="Less(-)",-1,1)</f>
        <v>1</v>
      </c>
      <c r="K298" s="45" t="s">
        <v>59</v>
      </c>
      <c r="L298" s="45" t="s">
        <v>7</v>
      </c>
      <c r="M298" s="70"/>
      <c r="N298" s="53"/>
      <c r="O298" s="53"/>
      <c r="P298" s="49"/>
      <c r="Q298" s="53"/>
      <c r="R298" s="53"/>
      <c r="S298" s="49"/>
      <c r="T298" s="49"/>
      <c r="U298" s="49"/>
      <c r="V298" s="49"/>
      <c r="W298" s="49"/>
      <c r="X298" s="49"/>
      <c r="Y298" s="49"/>
      <c r="Z298" s="49"/>
      <c r="AA298" s="49"/>
      <c r="AB298" s="49"/>
      <c r="AC298" s="49"/>
      <c r="AD298" s="49"/>
      <c r="AE298" s="49"/>
      <c r="AF298" s="49"/>
      <c r="AG298" s="49"/>
      <c r="AH298" s="49"/>
      <c r="AI298" s="49"/>
      <c r="AJ298" s="49"/>
      <c r="AK298" s="49"/>
      <c r="AL298" s="49"/>
      <c r="AM298" s="49"/>
      <c r="AN298" s="49"/>
      <c r="AO298" s="49"/>
      <c r="AP298" s="49"/>
      <c r="AQ298" s="49"/>
      <c r="AR298" s="49"/>
      <c r="AS298" s="49"/>
      <c r="AT298" s="49"/>
      <c r="AU298" s="49"/>
      <c r="AV298" s="49"/>
      <c r="AW298" s="49"/>
      <c r="AX298" s="49"/>
      <c r="AY298" s="49"/>
      <c r="AZ298" s="49"/>
      <c r="BA298" s="71">
        <f t="shared" si="15"/>
        <v>23130.05</v>
      </c>
      <c r="BB298" s="72">
        <f t="shared" si="16"/>
        <v>23130.05</v>
      </c>
      <c r="BC298" s="52" t="str">
        <f>SpellNumber(L298,BB298)</f>
        <v>INR  Twenty Three Thousand One Hundred &amp; Thirty  and Paise Five Only</v>
      </c>
      <c r="BD298" s="83">
        <v>643</v>
      </c>
      <c r="BE298" s="83">
        <f t="shared" si="17"/>
        <v>20447.4</v>
      </c>
      <c r="HF298" s="16"/>
      <c r="HG298" s="16"/>
      <c r="HH298" s="16"/>
      <c r="HI298" s="16"/>
      <c r="HJ298" s="16"/>
    </row>
    <row r="299" spans="1:218" s="15" customFormat="1" ht="93" customHeight="1">
      <c r="A299" s="56">
        <v>287</v>
      </c>
      <c r="B299" s="74" t="s">
        <v>279</v>
      </c>
      <c r="C299" s="73" t="s">
        <v>802</v>
      </c>
      <c r="D299" s="76">
        <v>31.8</v>
      </c>
      <c r="E299" s="77" t="s">
        <v>263</v>
      </c>
      <c r="F299" s="78">
        <v>740.94</v>
      </c>
      <c r="G299" s="53"/>
      <c r="H299" s="43"/>
      <c r="I299" s="42" t="s">
        <v>38</v>
      </c>
      <c r="J299" s="44">
        <v>1</v>
      </c>
      <c r="K299" s="45" t="s">
        <v>59</v>
      </c>
      <c r="L299" s="45" t="s">
        <v>7</v>
      </c>
      <c r="M299" s="70"/>
      <c r="N299" s="53"/>
      <c r="O299" s="53"/>
      <c r="P299" s="49"/>
      <c r="Q299" s="53"/>
      <c r="R299" s="53"/>
      <c r="S299" s="49"/>
      <c r="T299" s="49"/>
      <c r="U299" s="49"/>
      <c r="V299" s="49"/>
      <c r="W299" s="49"/>
      <c r="X299" s="49"/>
      <c r="Y299" s="49"/>
      <c r="Z299" s="49"/>
      <c r="AA299" s="49"/>
      <c r="AB299" s="49"/>
      <c r="AC299" s="49"/>
      <c r="AD299" s="49"/>
      <c r="AE299" s="49"/>
      <c r="AF299" s="49"/>
      <c r="AG299" s="49"/>
      <c r="AH299" s="49"/>
      <c r="AI299" s="49"/>
      <c r="AJ299" s="49"/>
      <c r="AK299" s="49"/>
      <c r="AL299" s="49"/>
      <c r="AM299" s="49"/>
      <c r="AN299" s="49"/>
      <c r="AO299" s="49"/>
      <c r="AP299" s="49"/>
      <c r="AQ299" s="49"/>
      <c r="AR299" s="49"/>
      <c r="AS299" s="49"/>
      <c r="AT299" s="49"/>
      <c r="AU299" s="49"/>
      <c r="AV299" s="49"/>
      <c r="AW299" s="49"/>
      <c r="AX299" s="49"/>
      <c r="AY299" s="49"/>
      <c r="AZ299" s="49"/>
      <c r="BA299" s="71">
        <f t="shared" si="15"/>
        <v>23561.89</v>
      </c>
      <c r="BB299" s="72">
        <f t="shared" si="16"/>
        <v>23561.89</v>
      </c>
      <c r="BC299" s="52" t="s">
        <v>238</v>
      </c>
      <c r="BD299" s="83">
        <v>655</v>
      </c>
      <c r="BE299" s="83">
        <f t="shared" si="17"/>
        <v>20829</v>
      </c>
      <c r="HF299" s="16">
        <v>2</v>
      </c>
      <c r="HG299" s="16" t="s">
        <v>34</v>
      </c>
      <c r="HH299" s="16" t="s">
        <v>41</v>
      </c>
      <c r="HI299" s="16">
        <v>10</v>
      </c>
      <c r="HJ299" s="16" t="s">
        <v>37</v>
      </c>
    </row>
    <row r="300" spans="1:218" s="15" customFormat="1" ht="93" customHeight="1">
      <c r="A300" s="56">
        <v>288</v>
      </c>
      <c r="B300" s="74" t="s">
        <v>280</v>
      </c>
      <c r="C300" s="73" t="s">
        <v>803</v>
      </c>
      <c r="D300" s="76">
        <v>31.8</v>
      </c>
      <c r="E300" s="77" t="s">
        <v>263</v>
      </c>
      <c r="F300" s="78">
        <v>754.51</v>
      </c>
      <c r="G300" s="53"/>
      <c r="H300" s="43"/>
      <c r="I300" s="42" t="s">
        <v>38</v>
      </c>
      <c r="J300" s="44">
        <v>1</v>
      </c>
      <c r="K300" s="45" t="s">
        <v>59</v>
      </c>
      <c r="L300" s="45" t="s">
        <v>7</v>
      </c>
      <c r="M300" s="70"/>
      <c r="N300" s="53"/>
      <c r="O300" s="53"/>
      <c r="P300" s="49"/>
      <c r="Q300" s="53"/>
      <c r="R300" s="53"/>
      <c r="S300" s="49"/>
      <c r="T300" s="49"/>
      <c r="U300" s="49"/>
      <c r="V300" s="49"/>
      <c r="W300" s="49"/>
      <c r="X300" s="49"/>
      <c r="Y300" s="49"/>
      <c r="Z300" s="49"/>
      <c r="AA300" s="49"/>
      <c r="AB300" s="49"/>
      <c r="AC300" s="49"/>
      <c r="AD300" s="49"/>
      <c r="AE300" s="49"/>
      <c r="AF300" s="49"/>
      <c r="AG300" s="49"/>
      <c r="AH300" s="49"/>
      <c r="AI300" s="49"/>
      <c r="AJ300" s="49"/>
      <c r="AK300" s="49"/>
      <c r="AL300" s="49"/>
      <c r="AM300" s="49"/>
      <c r="AN300" s="49"/>
      <c r="AO300" s="49"/>
      <c r="AP300" s="49"/>
      <c r="AQ300" s="49"/>
      <c r="AR300" s="49"/>
      <c r="AS300" s="49"/>
      <c r="AT300" s="49"/>
      <c r="AU300" s="49"/>
      <c r="AV300" s="49"/>
      <c r="AW300" s="49"/>
      <c r="AX300" s="49"/>
      <c r="AY300" s="49"/>
      <c r="AZ300" s="49"/>
      <c r="BA300" s="71">
        <f t="shared" si="15"/>
        <v>23993.42</v>
      </c>
      <c r="BB300" s="72">
        <f t="shared" si="16"/>
        <v>23993.42</v>
      </c>
      <c r="BC300" s="52" t="s">
        <v>238</v>
      </c>
      <c r="BD300" s="83">
        <v>667</v>
      </c>
      <c r="BE300" s="83">
        <f t="shared" si="17"/>
        <v>21210.6</v>
      </c>
      <c r="HF300" s="16">
        <v>2</v>
      </c>
      <c r="HG300" s="16" t="s">
        <v>34</v>
      </c>
      <c r="HH300" s="16" t="s">
        <v>41</v>
      </c>
      <c r="HI300" s="16">
        <v>10</v>
      </c>
      <c r="HJ300" s="16" t="s">
        <v>37</v>
      </c>
    </row>
    <row r="301" spans="1:218" s="15" customFormat="1" ht="93" customHeight="1">
      <c r="A301" s="56">
        <v>289</v>
      </c>
      <c r="B301" s="74" t="s">
        <v>281</v>
      </c>
      <c r="C301" s="73" t="s">
        <v>804</v>
      </c>
      <c r="D301" s="76">
        <v>31.8</v>
      </c>
      <c r="E301" s="77" t="s">
        <v>263</v>
      </c>
      <c r="F301" s="78">
        <v>768.08</v>
      </c>
      <c r="G301" s="53"/>
      <c r="H301" s="43"/>
      <c r="I301" s="42" t="s">
        <v>38</v>
      </c>
      <c r="J301" s="44">
        <v>1</v>
      </c>
      <c r="K301" s="45" t="s">
        <v>59</v>
      </c>
      <c r="L301" s="45" t="s">
        <v>7</v>
      </c>
      <c r="M301" s="70"/>
      <c r="N301" s="53"/>
      <c r="O301" s="53"/>
      <c r="P301" s="49"/>
      <c r="Q301" s="53"/>
      <c r="R301" s="53"/>
      <c r="S301" s="49"/>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71">
        <f t="shared" si="15"/>
        <v>24424.94</v>
      </c>
      <c r="BB301" s="72">
        <f t="shared" si="16"/>
        <v>24424.94</v>
      </c>
      <c r="BC301" s="52" t="s">
        <v>238</v>
      </c>
      <c r="BD301" s="83">
        <v>679</v>
      </c>
      <c r="BE301" s="83">
        <f t="shared" si="17"/>
        <v>21592.2</v>
      </c>
      <c r="HF301" s="16">
        <v>2</v>
      </c>
      <c r="HG301" s="16" t="s">
        <v>34</v>
      </c>
      <c r="HH301" s="16" t="s">
        <v>41</v>
      </c>
      <c r="HI301" s="16">
        <v>10</v>
      </c>
      <c r="HJ301" s="16" t="s">
        <v>37</v>
      </c>
    </row>
    <row r="302" spans="1:218" s="15" customFormat="1" ht="93" customHeight="1">
      <c r="A302" s="56">
        <v>290</v>
      </c>
      <c r="B302" s="74" t="s">
        <v>282</v>
      </c>
      <c r="C302" s="73" t="s">
        <v>805</v>
      </c>
      <c r="D302" s="76">
        <v>31.8</v>
      </c>
      <c r="E302" s="77" t="s">
        <v>263</v>
      </c>
      <c r="F302" s="78">
        <v>781.66</v>
      </c>
      <c r="G302" s="53"/>
      <c r="H302" s="43"/>
      <c r="I302" s="42" t="s">
        <v>38</v>
      </c>
      <c r="J302" s="44">
        <v>1</v>
      </c>
      <c r="K302" s="45" t="s">
        <v>59</v>
      </c>
      <c r="L302" s="45" t="s">
        <v>7</v>
      </c>
      <c r="M302" s="70"/>
      <c r="N302" s="53"/>
      <c r="O302" s="53"/>
      <c r="P302" s="49"/>
      <c r="Q302" s="53"/>
      <c r="R302" s="53"/>
      <c r="S302" s="49"/>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71">
        <f t="shared" si="15"/>
        <v>24856.79</v>
      </c>
      <c r="BB302" s="72">
        <f t="shared" si="16"/>
        <v>24856.79</v>
      </c>
      <c r="BC302" s="52" t="s">
        <v>238</v>
      </c>
      <c r="BD302" s="83">
        <v>691</v>
      </c>
      <c r="BE302" s="83">
        <f t="shared" si="17"/>
        <v>21973.8</v>
      </c>
      <c r="HF302" s="16">
        <v>2</v>
      </c>
      <c r="HG302" s="16" t="s">
        <v>34</v>
      </c>
      <c r="HH302" s="16" t="s">
        <v>41</v>
      </c>
      <c r="HI302" s="16">
        <v>10</v>
      </c>
      <c r="HJ302" s="16" t="s">
        <v>37</v>
      </c>
    </row>
    <row r="303" spans="1:218" s="15" customFormat="1" ht="93" customHeight="1">
      <c r="A303" s="56">
        <v>291</v>
      </c>
      <c r="B303" s="74" t="s">
        <v>627</v>
      </c>
      <c r="C303" s="73" t="s">
        <v>806</v>
      </c>
      <c r="D303" s="76">
        <v>31.8</v>
      </c>
      <c r="E303" s="77" t="s">
        <v>263</v>
      </c>
      <c r="F303" s="78">
        <v>799.76</v>
      </c>
      <c r="G303" s="53"/>
      <c r="H303" s="43"/>
      <c r="I303" s="42" t="s">
        <v>38</v>
      </c>
      <c r="J303" s="44">
        <v>1</v>
      </c>
      <c r="K303" s="45" t="s">
        <v>59</v>
      </c>
      <c r="L303" s="45" t="s">
        <v>7</v>
      </c>
      <c r="M303" s="70"/>
      <c r="N303" s="53"/>
      <c r="O303" s="53"/>
      <c r="P303" s="49"/>
      <c r="Q303" s="53"/>
      <c r="R303" s="53"/>
      <c r="S303" s="49"/>
      <c r="T303" s="49"/>
      <c r="U303" s="49"/>
      <c r="V303" s="49"/>
      <c r="W303" s="49"/>
      <c r="X303" s="49"/>
      <c r="Y303" s="49"/>
      <c r="Z303" s="49"/>
      <c r="AA303" s="49"/>
      <c r="AB303" s="49"/>
      <c r="AC303" s="49"/>
      <c r="AD303" s="49"/>
      <c r="AE303" s="49"/>
      <c r="AF303" s="49"/>
      <c r="AG303" s="49"/>
      <c r="AH303" s="49"/>
      <c r="AI303" s="49"/>
      <c r="AJ303" s="49"/>
      <c r="AK303" s="49"/>
      <c r="AL303" s="49"/>
      <c r="AM303" s="49"/>
      <c r="AN303" s="49"/>
      <c r="AO303" s="49"/>
      <c r="AP303" s="49"/>
      <c r="AQ303" s="49"/>
      <c r="AR303" s="49"/>
      <c r="AS303" s="49"/>
      <c r="AT303" s="49"/>
      <c r="AU303" s="49"/>
      <c r="AV303" s="49"/>
      <c r="AW303" s="49"/>
      <c r="AX303" s="49"/>
      <c r="AY303" s="49"/>
      <c r="AZ303" s="49"/>
      <c r="BA303" s="71">
        <f t="shared" si="15"/>
        <v>25432.37</v>
      </c>
      <c r="BB303" s="72">
        <f t="shared" si="16"/>
        <v>25432.37</v>
      </c>
      <c r="BC303" s="52" t="s">
        <v>238</v>
      </c>
      <c r="BD303" s="83">
        <v>707</v>
      </c>
      <c r="BE303" s="83">
        <f t="shared" si="17"/>
        <v>22482.6</v>
      </c>
      <c r="HF303" s="16">
        <v>2</v>
      </c>
      <c r="HG303" s="16" t="s">
        <v>34</v>
      </c>
      <c r="HH303" s="16" t="s">
        <v>41</v>
      </c>
      <c r="HI303" s="16">
        <v>10</v>
      </c>
      <c r="HJ303" s="16" t="s">
        <v>37</v>
      </c>
    </row>
    <row r="304" spans="1:218" s="15" customFormat="1" ht="93" customHeight="1">
      <c r="A304" s="56">
        <v>292</v>
      </c>
      <c r="B304" s="74" t="s">
        <v>628</v>
      </c>
      <c r="C304" s="73" t="s">
        <v>807</v>
      </c>
      <c r="D304" s="76">
        <v>21.2</v>
      </c>
      <c r="E304" s="77" t="s">
        <v>263</v>
      </c>
      <c r="F304" s="78">
        <v>817.86</v>
      </c>
      <c r="G304" s="53"/>
      <c r="H304" s="43"/>
      <c r="I304" s="42" t="s">
        <v>38</v>
      </c>
      <c r="J304" s="44">
        <v>1</v>
      </c>
      <c r="K304" s="45" t="s">
        <v>59</v>
      </c>
      <c r="L304" s="45" t="s">
        <v>7</v>
      </c>
      <c r="M304" s="70"/>
      <c r="N304" s="53"/>
      <c r="O304" s="53"/>
      <c r="P304" s="49"/>
      <c r="Q304" s="53"/>
      <c r="R304" s="53"/>
      <c r="S304" s="49"/>
      <c r="T304" s="49"/>
      <c r="U304" s="49"/>
      <c r="V304" s="49"/>
      <c r="W304" s="49"/>
      <c r="X304" s="49"/>
      <c r="Y304" s="49"/>
      <c r="Z304" s="49"/>
      <c r="AA304" s="49"/>
      <c r="AB304" s="49"/>
      <c r="AC304" s="49"/>
      <c r="AD304" s="49"/>
      <c r="AE304" s="49"/>
      <c r="AF304" s="49"/>
      <c r="AG304" s="49"/>
      <c r="AH304" s="49"/>
      <c r="AI304" s="49"/>
      <c r="AJ304" s="49"/>
      <c r="AK304" s="49"/>
      <c r="AL304" s="49"/>
      <c r="AM304" s="49"/>
      <c r="AN304" s="49"/>
      <c r="AO304" s="49"/>
      <c r="AP304" s="49"/>
      <c r="AQ304" s="49"/>
      <c r="AR304" s="49"/>
      <c r="AS304" s="49"/>
      <c r="AT304" s="49"/>
      <c r="AU304" s="49"/>
      <c r="AV304" s="49"/>
      <c r="AW304" s="49"/>
      <c r="AX304" s="49"/>
      <c r="AY304" s="49"/>
      <c r="AZ304" s="49"/>
      <c r="BA304" s="71">
        <f t="shared" si="15"/>
        <v>17338.63</v>
      </c>
      <c r="BB304" s="72">
        <f t="shared" si="16"/>
        <v>17338.63</v>
      </c>
      <c r="BC304" s="52" t="s">
        <v>238</v>
      </c>
      <c r="BD304" s="83">
        <v>723</v>
      </c>
      <c r="BE304" s="83">
        <f t="shared" si="17"/>
        <v>15327.6</v>
      </c>
      <c r="HF304" s="16">
        <v>2</v>
      </c>
      <c r="HG304" s="16" t="s">
        <v>34</v>
      </c>
      <c r="HH304" s="16" t="s">
        <v>41</v>
      </c>
      <c r="HI304" s="16">
        <v>10</v>
      </c>
      <c r="HJ304" s="16" t="s">
        <v>37</v>
      </c>
    </row>
    <row r="305" spans="1:218" s="15" customFormat="1" ht="93" customHeight="1">
      <c r="A305" s="56">
        <v>293</v>
      </c>
      <c r="B305" s="74" t="s">
        <v>629</v>
      </c>
      <c r="C305" s="73" t="s">
        <v>808</v>
      </c>
      <c r="D305" s="76">
        <v>21.2</v>
      </c>
      <c r="E305" s="77" t="s">
        <v>263</v>
      </c>
      <c r="F305" s="78">
        <v>835.96</v>
      </c>
      <c r="G305" s="53"/>
      <c r="H305" s="43"/>
      <c r="I305" s="42" t="s">
        <v>38</v>
      </c>
      <c r="J305" s="44">
        <v>1</v>
      </c>
      <c r="K305" s="45" t="s">
        <v>59</v>
      </c>
      <c r="L305" s="45" t="s">
        <v>7</v>
      </c>
      <c r="M305" s="70"/>
      <c r="N305" s="53"/>
      <c r="O305" s="53"/>
      <c r="P305" s="49"/>
      <c r="Q305" s="53"/>
      <c r="R305" s="53"/>
      <c r="S305" s="49"/>
      <c r="T305" s="49"/>
      <c r="U305" s="49"/>
      <c r="V305" s="49"/>
      <c r="W305" s="49"/>
      <c r="X305" s="49"/>
      <c r="Y305" s="49"/>
      <c r="Z305" s="49"/>
      <c r="AA305" s="49"/>
      <c r="AB305" s="49"/>
      <c r="AC305" s="49"/>
      <c r="AD305" s="49"/>
      <c r="AE305" s="49"/>
      <c r="AF305" s="49"/>
      <c r="AG305" s="49"/>
      <c r="AH305" s="49"/>
      <c r="AI305" s="49"/>
      <c r="AJ305" s="49"/>
      <c r="AK305" s="49"/>
      <c r="AL305" s="49"/>
      <c r="AM305" s="49"/>
      <c r="AN305" s="49"/>
      <c r="AO305" s="49"/>
      <c r="AP305" s="49"/>
      <c r="AQ305" s="49"/>
      <c r="AR305" s="49"/>
      <c r="AS305" s="49"/>
      <c r="AT305" s="49"/>
      <c r="AU305" s="49"/>
      <c r="AV305" s="49"/>
      <c r="AW305" s="49"/>
      <c r="AX305" s="49"/>
      <c r="AY305" s="49"/>
      <c r="AZ305" s="49"/>
      <c r="BA305" s="71">
        <f t="shared" si="15"/>
        <v>17722.35</v>
      </c>
      <c r="BB305" s="72">
        <f t="shared" si="16"/>
        <v>17722.35</v>
      </c>
      <c r="BC305" s="52" t="s">
        <v>238</v>
      </c>
      <c r="BD305" s="83">
        <v>739</v>
      </c>
      <c r="BE305" s="83">
        <f t="shared" si="17"/>
        <v>15666.8</v>
      </c>
      <c r="HF305" s="16">
        <v>2</v>
      </c>
      <c r="HG305" s="16" t="s">
        <v>34</v>
      </c>
      <c r="HH305" s="16" t="s">
        <v>41</v>
      </c>
      <c r="HI305" s="16">
        <v>10</v>
      </c>
      <c r="HJ305" s="16" t="s">
        <v>37</v>
      </c>
    </row>
    <row r="306" spans="1:218" s="15" customFormat="1" ht="93" customHeight="1">
      <c r="A306" s="56">
        <v>294</v>
      </c>
      <c r="B306" s="74" t="s">
        <v>630</v>
      </c>
      <c r="C306" s="73" t="s">
        <v>809</v>
      </c>
      <c r="D306" s="76">
        <v>21.2</v>
      </c>
      <c r="E306" s="77" t="s">
        <v>263</v>
      </c>
      <c r="F306" s="78">
        <v>854.06</v>
      </c>
      <c r="G306" s="53"/>
      <c r="H306" s="43"/>
      <c r="I306" s="42" t="s">
        <v>38</v>
      </c>
      <c r="J306" s="44">
        <v>1</v>
      </c>
      <c r="K306" s="45" t="s">
        <v>59</v>
      </c>
      <c r="L306" s="45" t="s">
        <v>7</v>
      </c>
      <c r="M306" s="70"/>
      <c r="N306" s="53"/>
      <c r="O306" s="53"/>
      <c r="P306" s="49"/>
      <c r="Q306" s="53"/>
      <c r="R306" s="53"/>
      <c r="S306" s="49"/>
      <c r="T306" s="49"/>
      <c r="U306" s="49"/>
      <c r="V306" s="49"/>
      <c r="W306" s="49"/>
      <c r="X306" s="49"/>
      <c r="Y306" s="49"/>
      <c r="Z306" s="49"/>
      <c r="AA306" s="49"/>
      <c r="AB306" s="49"/>
      <c r="AC306" s="49"/>
      <c r="AD306" s="49"/>
      <c r="AE306" s="49"/>
      <c r="AF306" s="49"/>
      <c r="AG306" s="49"/>
      <c r="AH306" s="49"/>
      <c r="AI306" s="49"/>
      <c r="AJ306" s="49"/>
      <c r="AK306" s="49"/>
      <c r="AL306" s="49"/>
      <c r="AM306" s="49"/>
      <c r="AN306" s="49"/>
      <c r="AO306" s="49"/>
      <c r="AP306" s="49"/>
      <c r="AQ306" s="49"/>
      <c r="AR306" s="49"/>
      <c r="AS306" s="49"/>
      <c r="AT306" s="49"/>
      <c r="AU306" s="49"/>
      <c r="AV306" s="49"/>
      <c r="AW306" s="49"/>
      <c r="AX306" s="49"/>
      <c r="AY306" s="49"/>
      <c r="AZ306" s="49"/>
      <c r="BA306" s="71">
        <f t="shared" si="15"/>
        <v>18106.07</v>
      </c>
      <c r="BB306" s="72">
        <f t="shared" si="16"/>
        <v>18106.07</v>
      </c>
      <c r="BC306" s="52" t="s">
        <v>238</v>
      </c>
      <c r="BD306" s="83">
        <v>755</v>
      </c>
      <c r="BE306" s="83">
        <f t="shared" si="17"/>
        <v>16006</v>
      </c>
      <c r="HF306" s="16">
        <v>2</v>
      </c>
      <c r="HG306" s="16" t="s">
        <v>34</v>
      </c>
      <c r="HH306" s="16" t="s">
        <v>41</v>
      </c>
      <c r="HI306" s="16">
        <v>10</v>
      </c>
      <c r="HJ306" s="16" t="s">
        <v>37</v>
      </c>
    </row>
    <row r="307" spans="1:218" s="15" customFormat="1" ht="93" customHeight="1">
      <c r="A307" s="56">
        <v>295</v>
      </c>
      <c r="B307" s="74" t="s">
        <v>631</v>
      </c>
      <c r="C307" s="73" t="s">
        <v>810</v>
      </c>
      <c r="D307" s="76">
        <v>21.2</v>
      </c>
      <c r="E307" s="77" t="s">
        <v>263</v>
      </c>
      <c r="F307" s="78">
        <v>872.16</v>
      </c>
      <c r="G307" s="53"/>
      <c r="H307" s="43"/>
      <c r="I307" s="42" t="s">
        <v>38</v>
      </c>
      <c r="J307" s="44">
        <v>1</v>
      </c>
      <c r="K307" s="45" t="s">
        <v>59</v>
      </c>
      <c r="L307" s="45" t="s">
        <v>7</v>
      </c>
      <c r="M307" s="70"/>
      <c r="N307" s="53"/>
      <c r="O307" s="53"/>
      <c r="P307" s="49"/>
      <c r="Q307" s="53"/>
      <c r="R307" s="53"/>
      <c r="S307" s="49"/>
      <c r="T307" s="49"/>
      <c r="U307" s="49"/>
      <c r="V307" s="49"/>
      <c r="W307" s="49"/>
      <c r="X307" s="49"/>
      <c r="Y307" s="49"/>
      <c r="Z307" s="49"/>
      <c r="AA307" s="49"/>
      <c r="AB307" s="49"/>
      <c r="AC307" s="49"/>
      <c r="AD307" s="49"/>
      <c r="AE307" s="49"/>
      <c r="AF307" s="49"/>
      <c r="AG307" s="49"/>
      <c r="AH307" s="49"/>
      <c r="AI307" s="49"/>
      <c r="AJ307" s="49"/>
      <c r="AK307" s="49"/>
      <c r="AL307" s="49"/>
      <c r="AM307" s="49"/>
      <c r="AN307" s="49"/>
      <c r="AO307" s="49"/>
      <c r="AP307" s="49"/>
      <c r="AQ307" s="49"/>
      <c r="AR307" s="49"/>
      <c r="AS307" s="49"/>
      <c r="AT307" s="49"/>
      <c r="AU307" s="49"/>
      <c r="AV307" s="49"/>
      <c r="AW307" s="49"/>
      <c r="AX307" s="49"/>
      <c r="AY307" s="49"/>
      <c r="AZ307" s="49"/>
      <c r="BA307" s="71">
        <f t="shared" si="15"/>
        <v>18489.79</v>
      </c>
      <c r="BB307" s="72">
        <f t="shared" si="16"/>
        <v>18489.79</v>
      </c>
      <c r="BC307" s="52" t="s">
        <v>238</v>
      </c>
      <c r="BD307" s="83">
        <v>771</v>
      </c>
      <c r="BE307" s="83">
        <f t="shared" si="17"/>
        <v>16345.2</v>
      </c>
      <c r="HF307" s="16">
        <v>2</v>
      </c>
      <c r="HG307" s="16" t="s">
        <v>34</v>
      </c>
      <c r="HH307" s="16" t="s">
        <v>41</v>
      </c>
      <c r="HI307" s="16">
        <v>10</v>
      </c>
      <c r="HJ307" s="16" t="s">
        <v>37</v>
      </c>
    </row>
    <row r="308" spans="1:218" s="15" customFormat="1" ht="93" customHeight="1">
      <c r="A308" s="56">
        <v>296</v>
      </c>
      <c r="B308" s="74" t="s">
        <v>632</v>
      </c>
      <c r="C308" s="73" t="s">
        <v>811</v>
      </c>
      <c r="D308" s="76">
        <v>21.2</v>
      </c>
      <c r="E308" s="77" t="s">
        <v>263</v>
      </c>
      <c r="F308" s="78">
        <v>890.25</v>
      </c>
      <c r="G308" s="53"/>
      <c r="H308" s="43"/>
      <c r="I308" s="42" t="s">
        <v>38</v>
      </c>
      <c r="J308" s="44">
        <v>1</v>
      </c>
      <c r="K308" s="45" t="s">
        <v>59</v>
      </c>
      <c r="L308" s="45" t="s">
        <v>7</v>
      </c>
      <c r="M308" s="70"/>
      <c r="N308" s="53"/>
      <c r="O308" s="53"/>
      <c r="P308" s="49"/>
      <c r="Q308" s="53"/>
      <c r="R308" s="53"/>
      <c r="S308" s="49"/>
      <c r="T308" s="49"/>
      <c r="U308" s="49"/>
      <c r="V308" s="49"/>
      <c r="W308" s="49"/>
      <c r="X308" s="49"/>
      <c r="Y308" s="49"/>
      <c r="Z308" s="49"/>
      <c r="AA308" s="49"/>
      <c r="AB308" s="49"/>
      <c r="AC308" s="49"/>
      <c r="AD308" s="49"/>
      <c r="AE308" s="49"/>
      <c r="AF308" s="49"/>
      <c r="AG308" s="49"/>
      <c r="AH308" s="49"/>
      <c r="AI308" s="49"/>
      <c r="AJ308" s="49"/>
      <c r="AK308" s="49"/>
      <c r="AL308" s="49"/>
      <c r="AM308" s="49"/>
      <c r="AN308" s="49"/>
      <c r="AO308" s="49"/>
      <c r="AP308" s="49"/>
      <c r="AQ308" s="49"/>
      <c r="AR308" s="49"/>
      <c r="AS308" s="49"/>
      <c r="AT308" s="49"/>
      <c r="AU308" s="49"/>
      <c r="AV308" s="49"/>
      <c r="AW308" s="49"/>
      <c r="AX308" s="49"/>
      <c r="AY308" s="49"/>
      <c r="AZ308" s="49"/>
      <c r="BA308" s="71">
        <f t="shared" si="15"/>
        <v>18873.3</v>
      </c>
      <c r="BB308" s="72">
        <f t="shared" si="16"/>
        <v>18873.3</v>
      </c>
      <c r="BC308" s="52" t="s">
        <v>238</v>
      </c>
      <c r="BD308" s="83">
        <v>787</v>
      </c>
      <c r="BE308" s="83">
        <f t="shared" si="17"/>
        <v>16684.4</v>
      </c>
      <c r="HF308" s="16">
        <v>2</v>
      </c>
      <c r="HG308" s="16" t="s">
        <v>34</v>
      </c>
      <c r="HH308" s="16" t="s">
        <v>41</v>
      </c>
      <c r="HI308" s="16">
        <v>10</v>
      </c>
      <c r="HJ308" s="16" t="s">
        <v>37</v>
      </c>
    </row>
    <row r="309" spans="1:218" s="15" customFormat="1" ht="228.75" customHeight="1">
      <c r="A309" s="56">
        <v>297</v>
      </c>
      <c r="B309" s="74" t="s">
        <v>633</v>
      </c>
      <c r="C309" s="73" t="s">
        <v>812</v>
      </c>
      <c r="D309" s="76">
        <v>343.413</v>
      </c>
      <c r="E309" s="77" t="s">
        <v>263</v>
      </c>
      <c r="F309" s="78">
        <v>903.83</v>
      </c>
      <c r="G309" s="53"/>
      <c r="H309" s="43"/>
      <c r="I309" s="42" t="s">
        <v>38</v>
      </c>
      <c r="J309" s="44">
        <f>IF(I309="Less(-)",-1,1)</f>
        <v>1</v>
      </c>
      <c r="K309" s="45" t="s">
        <v>59</v>
      </c>
      <c r="L309" s="45" t="s">
        <v>7</v>
      </c>
      <c r="M309" s="70"/>
      <c r="N309" s="53"/>
      <c r="O309" s="53"/>
      <c r="P309" s="49"/>
      <c r="Q309" s="53"/>
      <c r="R309" s="53"/>
      <c r="S309" s="49"/>
      <c r="T309" s="49"/>
      <c r="U309" s="49"/>
      <c r="V309" s="49"/>
      <c r="W309" s="49"/>
      <c r="X309" s="49"/>
      <c r="Y309" s="49"/>
      <c r="Z309" s="49"/>
      <c r="AA309" s="49"/>
      <c r="AB309" s="49"/>
      <c r="AC309" s="49"/>
      <c r="AD309" s="49"/>
      <c r="AE309" s="49"/>
      <c r="AF309" s="49"/>
      <c r="AG309" s="49"/>
      <c r="AH309" s="49"/>
      <c r="AI309" s="49"/>
      <c r="AJ309" s="49"/>
      <c r="AK309" s="49"/>
      <c r="AL309" s="49"/>
      <c r="AM309" s="49"/>
      <c r="AN309" s="49"/>
      <c r="AO309" s="49"/>
      <c r="AP309" s="49"/>
      <c r="AQ309" s="49"/>
      <c r="AR309" s="49"/>
      <c r="AS309" s="49"/>
      <c r="AT309" s="49"/>
      <c r="AU309" s="49"/>
      <c r="AV309" s="49"/>
      <c r="AW309" s="49"/>
      <c r="AX309" s="49"/>
      <c r="AY309" s="49"/>
      <c r="AZ309" s="49"/>
      <c r="BA309" s="71">
        <f t="shared" si="15"/>
        <v>310386.97</v>
      </c>
      <c r="BB309" s="72">
        <f t="shared" si="16"/>
        <v>310386.97</v>
      </c>
      <c r="BC309" s="52" t="str">
        <f>SpellNumber(L309,BB309)</f>
        <v>INR  Three Lakh Ten Thousand Three Hundred &amp; Eighty Six  and Paise Ninety Seven Only</v>
      </c>
      <c r="BD309" s="83">
        <v>799</v>
      </c>
      <c r="BE309" s="83">
        <f t="shared" si="17"/>
        <v>274386.99</v>
      </c>
      <c r="HF309" s="16"/>
      <c r="HG309" s="16"/>
      <c r="HH309" s="16"/>
      <c r="HI309" s="16"/>
      <c r="HJ309" s="16"/>
    </row>
    <row r="310" spans="1:218" s="15" customFormat="1" ht="228.75" customHeight="1">
      <c r="A310" s="56">
        <v>298</v>
      </c>
      <c r="B310" s="74" t="s">
        <v>397</v>
      </c>
      <c r="C310" s="73" t="s">
        <v>813</v>
      </c>
      <c r="D310" s="76">
        <v>343.413</v>
      </c>
      <c r="E310" s="77" t="s">
        <v>263</v>
      </c>
      <c r="F310" s="78">
        <v>909.48</v>
      </c>
      <c r="G310" s="53"/>
      <c r="H310" s="43"/>
      <c r="I310" s="42" t="s">
        <v>38</v>
      </c>
      <c r="J310" s="44">
        <v>1</v>
      </c>
      <c r="K310" s="45" t="s">
        <v>59</v>
      </c>
      <c r="L310" s="45" t="s">
        <v>7</v>
      </c>
      <c r="M310" s="70"/>
      <c r="N310" s="53"/>
      <c r="O310" s="53"/>
      <c r="P310" s="49"/>
      <c r="Q310" s="53"/>
      <c r="R310" s="53"/>
      <c r="S310" s="49"/>
      <c r="T310" s="49"/>
      <c r="U310" s="49"/>
      <c r="V310" s="49"/>
      <c r="W310" s="49"/>
      <c r="X310" s="49"/>
      <c r="Y310" s="49"/>
      <c r="Z310" s="49"/>
      <c r="AA310" s="49"/>
      <c r="AB310" s="49"/>
      <c r="AC310" s="49"/>
      <c r="AD310" s="49"/>
      <c r="AE310" s="49"/>
      <c r="AF310" s="49"/>
      <c r="AG310" s="49"/>
      <c r="AH310" s="49"/>
      <c r="AI310" s="49"/>
      <c r="AJ310" s="49"/>
      <c r="AK310" s="49"/>
      <c r="AL310" s="49"/>
      <c r="AM310" s="49"/>
      <c r="AN310" s="49"/>
      <c r="AO310" s="49"/>
      <c r="AP310" s="49"/>
      <c r="AQ310" s="49"/>
      <c r="AR310" s="49"/>
      <c r="AS310" s="49"/>
      <c r="AT310" s="49"/>
      <c r="AU310" s="49"/>
      <c r="AV310" s="49"/>
      <c r="AW310" s="49"/>
      <c r="AX310" s="49"/>
      <c r="AY310" s="49"/>
      <c r="AZ310" s="49"/>
      <c r="BA310" s="71">
        <f t="shared" si="15"/>
        <v>312327.26</v>
      </c>
      <c r="BB310" s="72">
        <f t="shared" si="16"/>
        <v>312327.26</v>
      </c>
      <c r="BC310" s="52" t="s">
        <v>238</v>
      </c>
      <c r="BD310" s="83">
        <v>804</v>
      </c>
      <c r="BE310" s="83">
        <f t="shared" si="17"/>
        <v>276104.05</v>
      </c>
      <c r="HF310" s="16">
        <v>2</v>
      </c>
      <c r="HG310" s="16" t="s">
        <v>34</v>
      </c>
      <c r="HH310" s="16" t="s">
        <v>41</v>
      </c>
      <c r="HI310" s="16">
        <v>10</v>
      </c>
      <c r="HJ310" s="16" t="s">
        <v>37</v>
      </c>
    </row>
    <row r="311" spans="1:218" s="15" customFormat="1" ht="228.75" customHeight="1">
      <c r="A311" s="56">
        <v>299</v>
      </c>
      <c r="B311" s="74" t="s">
        <v>398</v>
      </c>
      <c r="C311" s="73" t="s">
        <v>814</v>
      </c>
      <c r="D311" s="76">
        <v>343.413</v>
      </c>
      <c r="E311" s="77" t="s">
        <v>263</v>
      </c>
      <c r="F311" s="78">
        <v>915.14</v>
      </c>
      <c r="G311" s="53"/>
      <c r="H311" s="43"/>
      <c r="I311" s="42" t="s">
        <v>38</v>
      </c>
      <c r="J311" s="44">
        <v>1</v>
      </c>
      <c r="K311" s="45" t="s">
        <v>59</v>
      </c>
      <c r="L311" s="45" t="s">
        <v>7</v>
      </c>
      <c r="M311" s="70"/>
      <c r="N311" s="53"/>
      <c r="O311" s="53"/>
      <c r="P311" s="49"/>
      <c r="Q311" s="53"/>
      <c r="R311" s="53"/>
      <c r="S311" s="49"/>
      <c r="T311" s="49"/>
      <c r="U311" s="49"/>
      <c r="V311" s="49"/>
      <c r="W311" s="49"/>
      <c r="X311" s="49"/>
      <c r="Y311" s="49"/>
      <c r="Z311" s="49"/>
      <c r="AA311" s="49"/>
      <c r="AB311" s="49"/>
      <c r="AC311" s="49"/>
      <c r="AD311" s="49"/>
      <c r="AE311" s="49"/>
      <c r="AF311" s="49"/>
      <c r="AG311" s="49"/>
      <c r="AH311" s="49"/>
      <c r="AI311" s="49"/>
      <c r="AJ311" s="49"/>
      <c r="AK311" s="49"/>
      <c r="AL311" s="49"/>
      <c r="AM311" s="49"/>
      <c r="AN311" s="49"/>
      <c r="AO311" s="49"/>
      <c r="AP311" s="49"/>
      <c r="AQ311" s="49"/>
      <c r="AR311" s="49"/>
      <c r="AS311" s="49"/>
      <c r="AT311" s="49"/>
      <c r="AU311" s="49"/>
      <c r="AV311" s="49"/>
      <c r="AW311" s="49"/>
      <c r="AX311" s="49"/>
      <c r="AY311" s="49"/>
      <c r="AZ311" s="49"/>
      <c r="BA311" s="71">
        <f t="shared" si="15"/>
        <v>314270.97</v>
      </c>
      <c r="BB311" s="72">
        <f t="shared" si="16"/>
        <v>314270.97</v>
      </c>
      <c r="BC311" s="52" t="s">
        <v>238</v>
      </c>
      <c r="BD311" s="83">
        <v>809</v>
      </c>
      <c r="BE311" s="83">
        <f t="shared" si="17"/>
        <v>277821.12</v>
      </c>
      <c r="HF311" s="16">
        <v>2</v>
      </c>
      <c r="HG311" s="16" t="s">
        <v>34</v>
      </c>
      <c r="HH311" s="16" t="s">
        <v>41</v>
      </c>
      <c r="HI311" s="16">
        <v>10</v>
      </c>
      <c r="HJ311" s="16" t="s">
        <v>37</v>
      </c>
    </row>
    <row r="312" spans="1:218" s="15" customFormat="1" ht="228.75" customHeight="1">
      <c r="A312" s="56">
        <v>300</v>
      </c>
      <c r="B312" s="74" t="s">
        <v>399</v>
      </c>
      <c r="C312" s="73" t="s">
        <v>815</v>
      </c>
      <c r="D312" s="76">
        <v>343.413</v>
      </c>
      <c r="E312" s="77" t="s">
        <v>263</v>
      </c>
      <c r="F312" s="78">
        <v>920.8</v>
      </c>
      <c r="G312" s="53"/>
      <c r="H312" s="43"/>
      <c r="I312" s="42" t="s">
        <v>38</v>
      </c>
      <c r="J312" s="44">
        <v>1</v>
      </c>
      <c r="K312" s="45" t="s">
        <v>59</v>
      </c>
      <c r="L312" s="45" t="s">
        <v>7</v>
      </c>
      <c r="M312" s="70"/>
      <c r="N312" s="53"/>
      <c r="O312" s="53"/>
      <c r="P312" s="49"/>
      <c r="Q312" s="53"/>
      <c r="R312" s="53"/>
      <c r="S312" s="49"/>
      <c r="T312" s="49"/>
      <c r="U312" s="49"/>
      <c r="V312" s="49"/>
      <c r="W312" s="49"/>
      <c r="X312" s="49"/>
      <c r="Y312" s="49"/>
      <c r="Z312" s="49"/>
      <c r="AA312" s="49"/>
      <c r="AB312" s="49"/>
      <c r="AC312" s="49"/>
      <c r="AD312" s="49"/>
      <c r="AE312" s="49"/>
      <c r="AF312" s="49"/>
      <c r="AG312" s="49"/>
      <c r="AH312" s="49"/>
      <c r="AI312" s="49"/>
      <c r="AJ312" s="49"/>
      <c r="AK312" s="49"/>
      <c r="AL312" s="49"/>
      <c r="AM312" s="49"/>
      <c r="AN312" s="49"/>
      <c r="AO312" s="49"/>
      <c r="AP312" s="49"/>
      <c r="AQ312" s="49"/>
      <c r="AR312" s="49"/>
      <c r="AS312" s="49"/>
      <c r="AT312" s="49"/>
      <c r="AU312" s="49"/>
      <c r="AV312" s="49"/>
      <c r="AW312" s="49"/>
      <c r="AX312" s="49"/>
      <c r="AY312" s="49"/>
      <c r="AZ312" s="49"/>
      <c r="BA312" s="71">
        <f t="shared" si="15"/>
        <v>316214.69</v>
      </c>
      <c r="BB312" s="72">
        <f t="shared" si="16"/>
        <v>316214.69</v>
      </c>
      <c r="BC312" s="52" t="s">
        <v>238</v>
      </c>
      <c r="BD312" s="83">
        <v>814</v>
      </c>
      <c r="BE312" s="83">
        <f t="shared" si="17"/>
        <v>279538.18</v>
      </c>
      <c r="HF312" s="16">
        <v>2</v>
      </c>
      <c r="HG312" s="16" t="s">
        <v>34</v>
      </c>
      <c r="HH312" s="16" t="s">
        <v>41</v>
      </c>
      <c r="HI312" s="16">
        <v>10</v>
      </c>
      <c r="HJ312" s="16" t="s">
        <v>37</v>
      </c>
    </row>
    <row r="313" spans="1:218" s="15" customFormat="1" ht="228.75" customHeight="1">
      <c r="A313" s="56">
        <v>301</v>
      </c>
      <c r="B313" s="74" t="s">
        <v>400</v>
      </c>
      <c r="C313" s="73" t="s">
        <v>816</v>
      </c>
      <c r="D313" s="76">
        <v>343.413</v>
      </c>
      <c r="E313" s="77" t="s">
        <v>263</v>
      </c>
      <c r="F313" s="78">
        <v>926.45</v>
      </c>
      <c r="G313" s="53"/>
      <c r="H313" s="43"/>
      <c r="I313" s="42" t="s">
        <v>38</v>
      </c>
      <c r="J313" s="44">
        <v>1</v>
      </c>
      <c r="K313" s="45" t="s">
        <v>59</v>
      </c>
      <c r="L313" s="45" t="s">
        <v>7</v>
      </c>
      <c r="M313" s="70"/>
      <c r="N313" s="53"/>
      <c r="O313" s="53"/>
      <c r="P313" s="49"/>
      <c r="Q313" s="53"/>
      <c r="R313" s="53"/>
      <c r="S313" s="49"/>
      <c r="T313" s="49"/>
      <c r="U313" s="49"/>
      <c r="V313" s="49"/>
      <c r="W313" s="49"/>
      <c r="X313" s="49"/>
      <c r="Y313" s="49"/>
      <c r="Z313" s="49"/>
      <c r="AA313" s="49"/>
      <c r="AB313" s="49"/>
      <c r="AC313" s="49"/>
      <c r="AD313" s="49"/>
      <c r="AE313" s="49"/>
      <c r="AF313" s="49"/>
      <c r="AG313" s="49"/>
      <c r="AH313" s="49"/>
      <c r="AI313" s="49"/>
      <c r="AJ313" s="49"/>
      <c r="AK313" s="49"/>
      <c r="AL313" s="49"/>
      <c r="AM313" s="49"/>
      <c r="AN313" s="49"/>
      <c r="AO313" s="49"/>
      <c r="AP313" s="49"/>
      <c r="AQ313" s="49"/>
      <c r="AR313" s="49"/>
      <c r="AS313" s="49"/>
      <c r="AT313" s="49"/>
      <c r="AU313" s="49"/>
      <c r="AV313" s="49"/>
      <c r="AW313" s="49"/>
      <c r="AX313" s="49"/>
      <c r="AY313" s="49"/>
      <c r="AZ313" s="49"/>
      <c r="BA313" s="71">
        <f t="shared" si="15"/>
        <v>318154.97</v>
      </c>
      <c r="BB313" s="72">
        <f t="shared" si="16"/>
        <v>318154.97</v>
      </c>
      <c r="BC313" s="52" t="s">
        <v>238</v>
      </c>
      <c r="BD313" s="83">
        <v>819</v>
      </c>
      <c r="BE313" s="83">
        <f t="shared" si="17"/>
        <v>281255.25</v>
      </c>
      <c r="HF313" s="16">
        <v>2</v>
      </c>
      <c r="HG313" s="16" t="s">
        <v>34</v>
      </c>
      <c r="HH313" s="16" t="s">
        <v>41</v>
      </c>
      <c r="HI313" s="16">
        <v>10</v>
      </c>
      <c r="HJ313" s="16" t="s">
        <v>37</v>
      </c>
    </row>
    <row r="314" spans="1:218" s="15" customFormat="1" ht="228.75" customHeight="1">
      <c r="A314" s="56">
        <v>302</v>
      </c>
      <c r="B314" s="74" t="s">
        <v>634</v>
      </c>
      <c r="C314" s="73" t="s">
        <v>817</v>
      </c>
      <c r="D314" s="76">
        <v>343.413</v>
      </c>
      <c r="E314" s="77" t="s">
        <v>263</v>
      </c>
      <c r="F314" s="78">
        <v>933.52</v>
      </c>
      <c r="G314" s="53"/>
      <c r="H314" s="43"/>
      <c r="I314" s="42" t="s">
        <v>38</v>
      </c>
      <c r="J314" s="44">
        <v>1</v>
      </c>
      <c r="K314" s="45" t="s">
        <v>59</v>
      </c>
      <c r="L314" s="45" t="s">
        <v>7</v>
      </c>
      <c r="M314" s="70"/>
      <c r="N314" s="53"/>
      <c r="O314" s="53"/>
      <c r="P314" s="49"/>
      <c r="Q314" s="53"/>
      <c r="R314" s="53"/>
      <c r="S314" s="49"/>
      <c r="T314" s="49"/>
      <c r="U314" s="49"/>
      <c r="V314" s="49"/>
      <c r="W314" s="49"/>
      <c r="X314" s="49"/>
      <c r="Y314" s="49"/>
      <c r="Z314" s="49"/>
      <c r="AA314" s="49"/>
      <c r="AB314" s="49"/>
      <c r="AC314" s="49"/>
      <c r="AD314" s="49"/>
      <c r="AE314" s="49"/>
      <c r="AF314" s="49"/>
      <c r="AG314" s="49"/>
      <c r="AH314" s="49"/>
      <c r="AI314" s="49"/>
      <c r="AJ314" s="49"/>
      <c r="AK314" s="49"/>
      <c r="AL314" s="49"/>
      <c r="AM314" s="49"/>
      <c r="AN314" s="49"/>
      <c r="AO314" s="49"/>
      <c r="AP314" s="49"/>
      <c r="AQ314" s="49"/>
      <c r="AR314" s="49"/>
      <c r="AS314" s="49"/>
      <c r="AT314" s="49"/>
      <c r="AU314" s="49"/>
      <c r="AV314" s="49"/>
      <c r="AW314" s="49"/>
      <c r="AX314" s="49"/>
      <c r="AY314" s="49"/>
      <c r="AZ314" s="49"/>
      <c r="BA314" s="71">
        <f t="shared" si="15"/>
        <v>320582.9</v>
      </c>
      <c r="BB314" s="72">
        <f t="shared" si="16"/>
        <v>320582.9</v>
      </c>
      <c r="BC314" s="52" t="s">
        <v>238</v>
      </c>
      <c r="BD314" s="83">
        <v>825.3</v>
      </c>
      <c r="BE314" s="83">
        <f t="shared" si="17"/>
        <v>283418.75</v>
      </c>
      <c r="HF314" s="16">
        <v>2</v>
      </c>
      <c r="HG314" s="16" t="s">
        <v>34</v>
      </c>
      <c r="HH314" s="16" t="s">
        <v>41</v>
      </c>
      <c r="HI314" s="16">
        <v>10</v>
      </c>
      <c r="HJ314" s="16" t="s">
        <v>37</v>
      </c>
    </row>
    <row r="315" spans="1:218" s="15" customFormat="1" ht="228.75" customHeight="1">
      <c r="A315" s="56">
        <v>303</v>
      </c>
      <c r="B315" s="74" t="s">
        <v>635</v>
      </c>
      <c r="C315" s="73" t="s">
        <v>818</v>
      </c>
      <c r="D315" s="76">
        <v>232.533</v>
      </c>
      <c r="E315" s="77" t="s">
        <v>263</v>
      </c>
      <c r="F315" s="78">
        <v>940.59</v>
      </c>
      <c r="G315" s="53"/>
      <c r="H315" s="43"/>
      <c r="I315" s="42" t="s">
        <v>38</v>
      </c>
      <c r="J315" s="44">
        <v>1</v>
      </c>
      <c r="K315" s="45" t="s">
        <v>59</v>
      </c>
      <c r="L315" s="45" t="s">
        <v>7</v>
      </c>
      <c r="M315" s="70"/>
      <c r="N315" s="53"/>
      <c r="O315" s="53"/>
      <c r="P315" s="49"/>
      <c r="Q315" s="53"/>
      <c r="R315" s="53"/>
      <c r="S315" s="49"/>
      <c r="T315" s="49"/>
      <c r="U315" s="49"/>
      <c r="V315" s="49"/>
      <c r="W315" s="49"/>
      <c r="X315" s="49"/>
      <c r="Y315" s="49"/>
      <c r="Z315" s="49"/>
      <c r="AA315" s="49"/>
      <c r="AB315" s="49"/>
      <c r="AC315" s="49"/>
      <c r="AD315" s="49"/>
      <c r="AE315" s="49"/>
      <c r="AF315" s="49"/>
      <c r="AG315" s="49"/>
      <c r="AH315" s="49"/>
      <c r="AI315" s="49"/>
      <c r="AJ315" s="49"/>
      <c r="AK315" s="49"/>
      <c r="AL315" s="49"/>
      <c r="AM315" s="49"/>
      <c r="AN315" s="49"/>
      <c r="AO315" s="49"/>
      <c r="AP315" s="49"/>
      <c r="AQ315" s="49"/>
      <c r="AR315" s="49"/>
      <c r="AS315" s="49"/>
      <c r="AT315" s="49"/>
      <c r="AU315" s="49"/>
      <c r="AV315" s="49"/>
      <c r="AW315" s="49"/>
      <c r="AX315" s="49"/>
      <c r="AY315" s="49"/>
      <c r="AZ315" s="49"/>
      <c r="BA315" s="71">
        <f t="shared" si="15"/>
        <v>218718.21</v>
      </c>
      <c r="BB315" s="72">
        <f t="shared" si="16"/>
        <v>218718.21</v>
      </c>
      <c r="BC315" s="52" t="s">
        <v>238</v>
      </c>
      <c r="BD315" s="83">
        <v>831.5</v>
      </c>
      <c r="BE315" s="83">
        <f t="shared" si="17"/>
        <v>193351.19</v>
      </c>
      <c r="HF315" s="16">
        <v>2</v>
      </c>
      <c r="HG315" s="16" t="s">
        <v>34</v>
      </c>
      <c r="HH315" s="16" t="s">
        <v>41</v>
      </c>
      <c r="HI315" s="16">
        <v>10</v>
      </c>
      <c r="HJ315" s="16" t="s">
        <v>37</v>
      </c>
    </row>
    <row r="316" spans="1:218" s="15" customFormat="1" ht="228.75" customHeight="1">
      <c r="A316" s="56">
        <v>304</v>
      </c>
      <c r="B316" s="74" t="s">
        <v>636</v>
      </c>
      <c r="C316" s="73" t="s">
        <v>819</v>
      </c>
      <c r="D316" s="76">
        <v>232.533</v>
      </c>
      <c r="E316" s="77" t="s">
        <v>263</v>
      </c>
      <c r="F316" s="78">
        <v>947.66</v>
      </c>
      <c r="G316" s="53"/>
      <c r="H316" s="43"/>
      <c r="I316" s="42" t="s">
        <v>38</v>
      </c>
      <c r="J316" s="44">
        <v>1</v>
      </c>
      <c r="K316" s="45" t="s">
        <v>59</v>
      </c>
      <c r="L316" s="45" t="s">
        <v>7</v>
      </c>
      <c r="M316" s="70"/>
      <c r="N316" s="53"/>
      <c r="O316" s="53"/>
      <c r="P316" s="49"/>
      <c r="Q316" s="53"/>
      <c r="R316" s="53"/>
      <c r="S316" s="49"/>
      <c r="T316" s="49"/>
      <c r="U316" s="49"/>
      <c r="V316" s="49"/>
      <c r="W316" s="49"/>
      <c r="X316" s="49"/>
      <c r="Y316" s="49"/>
      <c r="Z316" s="49"/>
      <c r="AA316" s="49"/>
      <c r="AB316" s="49"/>
      <c r="AC316" s="49"/>
      <c r="AD316" s="49"/>
      <c r="AE316" s="49"/>
      <c r="AF316" s="49"/>
      <c r="AG316" s="49"/>
      <c r="AH316" s="49"/>
      <c r="AI316" s="49"/>
      <c r="AJ316" s="49"/>
      <c r="AK316" s="49"/>
      <c r="AL316" s="49"/>
      <c r="AM316" s="49"/>
      <c r="AN316" s="49"/>
      <c r="AO316" s="49"/>
      <c r="AP316" s="49"/>
      <c r="AQ316" s="49"/>
      <c r="AR316" s="49"/>
      <c r="AS316" s="49"/>
      <c r="AT316" s="49"/>
      <c r="AU316" s="49"/>
      <c r="AV316" s="49"/>
      <c r="AW316" s="49"/>
      <c r="AX316" s="49"/>
      <c r="AY316" s="49"/>
      <c r="AZ316" s="49"/>
      <c r="BA316" s="71">
        <f t="shared" si="15"/>
        <v>220362.22</v>
      </c>
      <c r="BB316" s="72">
        <f t="shared" si="16"/>
        <v>220362.22</v>
      </c>
      <c r="BC316" s="52" t="s">
        <v>238</v>
      </c>
      <c r="BD316" s="83">
        <v>837.8</v>
      </c>
      <c r="BE316" s="83">
        <f t="shared" si="17"/>
        <v>194816.15</v>
      </c>
      <c r="HF316" s="16">
        <v>2</v>
      </c>
      <c r="HG316" s="16" t="s">
        <v>34</v>
      </c>
      <c r="HH316" s="16" t="s">
        <v>41</v>
      </c>
      <c r="HI316" s="16">
        <v>10</v>
      </c>
      <c r="HJ316" s="16" t="s">
        <v>37</v>
      </c>
    </row>
    <row r="317" spans="1:218" s="15" customFormat="1" ht="228.75" customHeight="1">
      <c r="A317" s="56">
        <v>305</v>
      </c>
      <c r="B317" s="74" t="s">
        <v>637</v>
      </c>
      <c r="C317" s="73" t="s">
        <v>820</v>
      </c>
      <c r="D317" s="76">
        <v>232.533</v>
      </c>
      <c r="E317" s="77" t="s">
        <v>263</v>
      </c>
      <c r="F317" s="78">
        <v>954.73</v>
      </c>
      <c r="G317" s="53"/>
      <c r="H317" s="43"/>
      <c r="I317" s="42" t="s">
        <v>38</v>
      </c>
      <c r="J317" s="44">
        <v>1</v>
      </c>
      <c r="K317" s="45" t="s">
        <v>59</v>
      </c>
      <c r="L317" s="45" t="s">
        <v>7</v>
      </c>
      <c r="M317" s="70"/>
      <c r="N317" s="53"/>
      <c r="O317" s="53"/>
      <c r="P317" s="49"/>
      <c r="Q317" s="53"/>
      <c r="R317" s="53"/>
      <c r="S317" s="49"/>
      <c r="T317" s="49"/>
      <c r="U317" s="49"/>
      <c r="V317" s="49"/>
      <c r="W317" s="49"/>
      <c r="X317" s="49"/>
      <c r="Y317" s="49"/>
      <c r="Z317" s="49"/>
      <c r="AA317" s="49"/>
      <c r="AB317" s="49"/>
      <c r="AC317" s="49"/>
      <c r="AD317" s="49"/>
      <c r="AE317" s="49"/>
      <c r="AF317" s="49"/>
      <c r="AG317" s="49"/>
      <c r="AH317" s="49"/>
      <c r="AI317" s="49"/>
      <c r="AJ317" s="49"/>
      <c r="AK317" s="49"/>
      <c r="AL317" s="49"/>
      <c r="AM317" s="49"/>
      <c r="AN317" s="49"/>
      <c r="AO317" s="49"/>
      <c r="AP317" s="49"/>
      <c r="AQ317" s="49"/>
      <c r="AR317" s="49"/>
      <c r="AS317" s="49"/>
      <c r="AT317" s="49"/>
      <c r="AU317" s="49"/>
      <c r="AV317" s="49"/>
      <c r="AW317" s="49"/>
      <c r="AX317" s="49"/>
      <c r="AY317" s="49"/>
      <c r="AZ317" s="49"/>
      <c r="BA317" s="71">
        <f t="shared" si="15"/>
        <v>222006.23</v>
      </c>
      <c r="BB317" s="72">
        <f t="shared" si="16"/>
        <v>222006.23</v>
      </c>
      <c r="BC317" s="52" t="s">
        <v>238</v>
      </c>
      <c r="BD317" s="83">
        <v>844</v>
      </c>
      <c r="BE317" s="83">
        <f t="shared" si="17"/>
        <v>196257.85</v>
      </c>
      <c r="HF317" s="16">
        <v>2</v>
      </c>
      <c r="HG317" s="16" t="s">
        <v>34</v>
      </c>
      <c r="HH317" s="16" t="s">
        <v>41</v>
      </c>
      <c r="HI317" s="16">
        <v>10</v>
      </c>
      <c r="HJ317" s="16" t="s">
        <v>37</v>
      </c>
    </row>
    <row r="318" spans="1:218" s="15" customFormat="1" ht="228.75" customHeight="1">
      <c r="A318" s="56">
        <v>306</v>
      </c>
      <c r="B318" s="74" t="s">
        <v>638</v>
      </c>
      <c r="C318" s="73" t="s">
        <v>821</v>
      </c>
      <c r="D318" s="76">
        <v>232.533</v>
      </c>
      <c r="E318" s="77" t="s">
        <v>263</v>
      </c>
      <c r="F318" s="78">
        <v>961.8</v>
      </c>
      <c r="G318" s="53"/>
      <c r="H318" s="43"/>
      <c r="I318" s="42" t="s">
        <v>38</v>
      </c>
      <c r="J318" s="44">
        <v>1</v>
      </c>
      <c r="K318" s="45" t="s">
        <v>59</v>
      </c>
      <c r="L318" s="45" t="s">
        <v>7</v>
      </c>
      <c r="M318" s="70"/>
      <c r="N318" s="53"/>
      <c r="O318" s="53"/>
      <c r="P318" s="49"/>
      <c r="Q318" s="53"/>
      <c r="R318" s="53"/>
      <c r="S318" s="49"/>
      <c r="T318" s="49"/>
      <c r="U318" s="49"/>
      <c r="V318" s="49"/>
      <c r="W318" s="49"/>
      <c r="X318" s="49"/>
      <c r="Y318" s="49"/>
      <c r="Z318" s="49"/>
      <c r="AA318" s="49"/>
      <c r="AB318" s="49"/>
      <c r="AC318" s="49"/>
      <c r="AD318" s="49"/>
      <c r="AE318" s="49"/>
      <c r="AF318" s="49"/>
      <c r="AG318" s="49"/>
      <c r="AH318" s="49"/>
      <c r="AI318" s="49"/>
      <c r="AJ318" s="49"/>
      <c r="AK318" s="49"/>
      <c r="AL318" s="49"/>
      <c r="AM318" s="49"/>
      <c r="AN318" s="49"/>
      <c r="AO318" s="49"/>
      <c r="AP318" s="49"/>
      <c r="AQ318" s="49"/>
      <c r="AR318" s="49"/>
      <c r="AS318" s="49"/>
      <c r="AT318" s="49"/>
      <c r="AU318" s="49"/>
      <c r="AV318" s="49"/>
      <c r="AW318" s="49"/>
      <c r="AX318" s="49"/>
      <c r="AY318" s="49"/>
      <c r="AZ318" s="49"/>
      <c r="BA318" s="71">
        <f t="shared" si="15"/>
        <v>223650.24</v>
      </c>
      <c r="BB318" s="72">
        <f t="shared" si="16"/>
        <v>223650.24</v>
      </c>
      <c r="BC318" s="52" t="s">
        <v>238</v>
      </c>
      <c r="BD318" s="83">
        <v>850.3</v>
      </c>
      <c r="BE318" s="83">
        <f t="shared" si="17"/>
        <v>197722.81</v>
      </c>
      <c r="HF318" s="16">
        <v>2</v>
      </c>
      <c r="HG318" s="16" t="s">
        <v>34</v>
      </c>
      <c r="HH318" s="16" t="s">
        <v>41</v>
      </c>
      <c r="HI318" s="16">
        <v>10</v>
      </c>
      <c r="HJ318" s="16" t="s">
        <v>37</v>
      </c>
    </row>
    <row r="319" spans="1:218" s="15" customFormat="1" ht="228.75" customHeight="1">
      <c r="A319" s="56">
        <v>307</v>
      </c>
      <c r="B319" s="74" t="s">
        <v>639</v>
      </c>
      <c r="C319" s="73" t="s">
        <v>822</v>
      </c>
      <c r="D319" s="76">
        <v>232.533</v>
      </c>
      <c r="E319" s="77" t="s">
        <v>263</v>
      </c>
      <c r="F319" s="78">
        <v>968.87</v>
      </c>
      <c r="G319" s="53"/>
      <c r="H319" s="43"/>
      <c r="I319" s="42" t="s">
        <v>38</v>
      </c>
      <c r="J319" s="44">
        <v>1</v>
      </c>
      <c r="K319" s="45" t="s">
        <v>59</v>
      </c>
      <c r="L319" s="45" t="s">
        <v>7</v>
      </c>
      <c r="M319" s="70"/>
      <c r="N319" s="53"/>
      <c r="O319" s="53"/>
      <c r="P319" s="49"/>
      <c r="Q319" s="53"/>
      <c r="R319" s="53"/>
      <c r="S319" s="49"/>
      <c r="T319" s="49"/>
      <c r="U319" s="49"/>
      <c r="V319" s="49"/>
      <c r="W319" s="49"/>
      <c r="X319" s="49"/>
      <c r="Y319" s="49"/>
      <c r="Z319" s="49"/>
      <c r="AA319" s="49"/>
      <c r="AB319" s="49"/>
      <c r="AC319" s="49"/>
      <c r="AD319" s="49"/>
      <c r="AE319" s="49"/>
      <c r="AF319" s="49"/>
      <c r="AG319" s="49"/>
      <c r="AH319" s="49"/>
      <c r="AI319" s="49"/>
      <c r="AJ319" s="49"/>
      <c r="AK319" s="49"/>
      <c r="AL319" s="49"/>
      <c r="AM319" s="49"/>
      <c r="AN319" s="49"/>
      <c r="AO319" s="49"/>
      <c r="AP319" s="49"/>
      <c r="AQ319" s="49"/>
      <c r="AR319" s="49"/>
      <c r="AS319" s="49"/>
      <c r="AT319" s="49"/>
      <c r="AU319" s="49"/>
      <c r="AV319" s="49"/>
      <c r="AW319" s="49"/>
      <c r="AX319" s="49"/>
      <c r="AY319" s="49"/>
      <c r="AZ319" s="49"/>
      <c r="BA319" s="71">
        <f t="shared" si="15"/>
        <v>225294.25</v>
      </c>
      <c r="BB319" s="72">
        <f t="shared" si="16"/>
        <v>225294.25</v>
      </c>
      <c r="BC319" s="52" t="s">
        <v>238</v>
      </c>
      <c r="BD319" s="83">
        <v>856.5</v>
      </c>
      <c r="BE319" s="83">
        <f t="shared" si="17"/>
        <v>199164.51</v>
      </c>
      <c r="HF319" s="16">
        <v>2</v>
      </c>
      <c r="HG319" s="16" t="s">
        <v>34</v>
      </c>
      <c r="HH319" s="16" t="s">
        <v>41</v>
      </c>
      <c r="HI319" s="16">
        <v>10</v>
      </c>
      <c r="HJ319" s="16" t="s">
        <v>37</v>
      </c>
    </row>
    <row r="320" spans="1:218" s="15" customFormat="1" ht="225.75" customHeight="1">
      <c r="A320" s="56">
        <v>308</v>
      </c>
      <c r="B320" s="74" t="s">
        <v>640</v>
      </c>
      <c r="C320" s="73" t="s">
        <v>823</v>
      </c>
      <c r="D320" s="76">
        <v>230.552</v>
      </c>
      <c r="E320" s="77" t="s">
        <v>263</v>
      </c>
      <c r="F320" s="78">
        <v>1057.67</v>
      </c>
      <c r="G320" s="53"/>
      <c r="H320" s="43"/>
      <c r="I320" s="42" t="s">
        <v>38</v>
      </c>
      <c r="J320" s="44">
        <f>IF(I320="Less(-)",-1,1)</f>
        <v>1</v>
      </c>
      <c r="K320" s="45" t="s">
        <v>59</v>
      </c>
      <c r="L320" s="45" t="s">
        <v>7</v>
      </c>
      <c r="M320" s="70"/>
      <c r="N320" s="53"/>
      <c r="O320" s="53"/>
      <c r="P320" s="49"/>
      <c r="Q320" s="53"/>
      <c r="R320" s="53"/>
      <c r="S320" s="49"/>
      <c r="T320" s="49"/>
      <c r="U320" s="49"/>
      <c r="V320" s="49"/>
      <c r="W320" s="49"/>
      <c r="X320" s="49"/>
      <c r="Y320" s="49"/>
      <c r="Z320" s="49"/>
      <c r="AA320" s="49"/>
      <c r="AB320" s="49"/>
      <c r="AC320" s="49"/>
      <c r="AD320" s="49"/>
      <c r="AE320" s="49"/>
      <c r="AF320" s="49"/>
      <c r="AG320" s="49"/>
      <c r="AH320" s="49"/>
      <c r="AI320" s="49"/>
      <c r="AJ320" s="49"/>
      <c r="AK320" s="49"/>
      <c r="AL320" s="49"/>
      <c r="AM320" s="49"/>
      <c r="AN320" s="49"/>
      <c r="AO320" s="49"/>
      <c r="AP320" s="49"/>
      <c r="AQ320" s="49"/>
      <c r="AR320" s="49"/>
      <c r="AS320" s="49"/>
      <c r="AT320" s="49"/>
      <c r="AU320" s="49"/>
      <c r="AV320" s="49"/>
      <c r="AW320" s="49"/>
      <c r="AX320" s="49"/>
      <c r="AY320" s="49"/>
      <c r="AZ320" s="49"/>
      <c r="BA320" s="71">
        <f t="shared" si="15"/>
        <v>243847.93</v>
      </c>
      <c r="BB320" s="72">
        <f t="shared" si="16"/>
        <v>243847.93</v>
      </c>
      <c r="BC320" s="52" t="str">
        <f>SpellNumber(L320,BB320)</f>
        <v>INR  Two Lakh Forty Three Thousand Eight Hundred &amp; Forty Seven  and Paise Ninety Three Only</v>
      </c>
      <c r="BD320" s="83">
        <v>935</v>
      </c>
      <c r="BE320" s="83">
        <f t="shared" si="17"/>
        <v>215566.12</v>
      </c>
      <c r="HF320" s="16"/>
      <c r="HG320" s="16"/>
      <c r="HH320" s="16"/>
      <c r="HI320" s="16"/>
      <c r="HJ320" s="16"/>
    </row>
    <row r="321" spans="1:218" s="15" customFormat="1" ht="225.75" customHeight="1">
      <c r="A321" s="56">
        <v>309</v>
      </c>
      <c r="B321" s="74" t="s">
        <v>641</v>
      </c>
      <c r="C321" s="73" t="s">
        <v>824</v>
      </c>
      <c r="D321" s="76">
        <v>230.552</v>
      </c>
      <c r="E321" s="77" t="s">
        <v>263</v>
      </c>
      <c r="F321" s="78">
        <v>1063.33</v>
      </c>
      <c r="G321" s="53"/>
      <c r="H321" s="43"/>
      <c r="I321" s="42" t="s">
        <v>38</v>
      </c>
      <c r="J321" s="44">
        <v>1</v>
      </c>
      <c r="K321" s="45" t="s">
        <v>59</v>
      </c>
      <c r="L321" s="45" t="s">
        <v>7</v>
      </c>
      <c r="M321" s="70"/>
      <c r="N321" s="53"/>
      <c r="O321" s="53"/>
      <c r="P321" s="49"/>
      <c r="Q321" s="53"/>
      <c r="R321" s="53"/>
      <c r="S321" s="49"/>
      <c r="T321" s="49"/>
      <c r="U321" s="49"/>
      <c r="V321" s="49"/>
      <c r="W321" s="49"/>
      <c r="X321" s="49"/>
      <c r="Y321" s="49"/>
      <c r="Z321" s="49"/>
      <c r="AA321" s="49"/>
      <c r="AB321" s="49"/>
      <c r="AC321" s="49"/>
      <c r="AD321" s="49"/>
      <c r="AE321" s="49"/>
      <c r="AF321" s="49"/>
      <c r="AG321" s="49"/>
      <c r="AH321" s="49"/>
      <c r="AI321" s="49"/>
      <c r="AJ321" s="49"/>
      <c r="AK321" s="49"/>
      <c r="AL321" s="49"/>
      <c r="AM321" s="49"/>
      <c r="AN321" s="49"/>
      <c r="AO321" s="49"/>
      <c r="AP321" s="49"/>
      <c r="AQ321" s="49"/>
      <c r="AR321" s="49"/>
      <c r="AS321" s="49"/>
      <c r="AT321" s="49"/>
      <c r="AU321" s="49"/>
      <c r="AV321" s="49"/>
      <c r="AW321" s="49"/>
      <c r="AX321" s="49"/>
      <c r="AY321" s="49"/>
      <c r="AZ321" s="49"/>
      <c r="BA321" s="71">
        <f t="shared" si="15"/>
        <v>245152.86</v>
      </c>
      <c r="BB321" s="72">
        <f t="shared" si="16"/>
        <v>245152.86</v>
      </c>
      <c r="BC321" s="52" t="s">
        <v>238</v>
      </c>
      <c r="BD321" s="83">
        <v>940</v>
      </c>
      <c r="BE321" s="83">
        <f t="shared" si="17"/>
        <v>216718.88</v>
      </c>
      <c r="HF321" s="16">
        <v>2</v>
      </c>
      <c r="HG321" s="16" t="s">
        <v>34</v>
      </c>
      <c r="HH321" s="16" t="s">
        <v>41</v>
      </c>
      <c r="HI321" s="16">
        <v>10</v>
      </c>
      <c r="HJ321" s="16" t="s">
        <v>37</v>
      </c>
    </row>
    <row r="322" spans="1:218" s="15" customFormat="1" ht="225.75" customHeight="1">
      <c r="A322" s="56">
        <v>310</v>
      </c>
      <c r="B322" s="74" t="s">
        <v>642</v>
      </c>
      <c r="C322" s="73" t="s">
        <v>825</v>
      </c>
      <c r="D322" s="76">
        <v>230.552</v>
      </c>
      <c r="E322" s="77" t="s">
        <v>263</v>
      </c>
      <c r="F322" s="78">
        <v>1068.98</v>
      </c>
      <c r="G322" s="53"/>
      <c r="H322" s="43"/>
      <c r="I322" s="42" t="s">
        <v>38</v>
      </c>
      <c r="J322" s="44">
        <v>1</v>
      </c>
      <c r="K322" s="45" t="s">
        <v>59</v>
      </c>
      <c r="L322" s="45" t="s">
        <v>7</v>
      </c>
      <c r="M322" s="70"/>
      <c r="N322" s="53"/>
      <c r="O322" s="53"/>
      <c r="P322" s="49"/>
      <c r="Q322" s="53"/>
      <c r="R322" s="53"/>
      <c r="S322" s="49"/>
      <c r="T322" s="49"/>
      <c r="U322" s="49"/>
      <c r="V322" s="49"/>
      <c r="W322" s="49"/>
      <c r="X322" s="49"/>
      <c r="Y322" s="49"/>
      <c r="Z322" s="49"/>
      <c r="AA322" s="49"/>
      <c r="AB322" s="49"/>
      <c r="AC322" s="49"/>
      <c r="AD322" s="49"/>
      <c r="AE322" s="49"/>
      <c r="AF322" s="49"/>
      <c r="AG322" s="49"/>
      <c r="AH322" s="49"/>
      <c r="AI322" s="49"/>
      <c r="AJ322" s="49"/>
      <c r="AK322" s="49"/>
      <c r="AL322" s="49"/>
      <c r="AM322" s="49"/>
      <c r="AN322" s="49"/>
      <c r="AO322" s="49"/>
      <c r="AP322" s="49"/>
      <c r="AQ322" s="49"/>
      <c r="AR322" s="49"/>
      <c r="AS322" s="49"/>
      <c r="AT322" s="49"/>
      <c r="AU322" s="49"/>
      <c r="AV322" s="49"/>
      <c r="AW322" s="49"/>
      <c r="AX322" s="49"/>
      <c r="AY322" s="49"/>
      <c r="AZ322" s="49"/>
      <c r="BA322" s="71">
        <f t="shared" si="15"/>
        <v>246455.48</v>
      </c>
      <c r="BB322" s="72">
        <f t="shared" si="16"/>
        <v>246455.48</v>
      </c>
      <c r="BC322" s="52" t="s">
        <v>238</v>
      </c>
      <c r="BD322" s="83">
        <v>945</v>
      </c>
      <c r="BE322" s="83">
        <f t="shared" si="17"/>
        <v>217871.64</v>
      </c>
      <c r="HF322" s="16">
        <v>2</v>
      </c>
      <c r="HG322" s="16" t="s">
        <v>34</v>
      </c>
      <c r="HH322" s="16" t="s">
        <v>41</v>
      </c>
      <c r="HI322" s="16">
        <v>10</v>
      </c>
      <c r="HJ322" s="16" t="s">
        <v>37</v>
      </c>
    </row>
    <row r="323" spans="1:218" s="15" customFormat="1" ht="225.75" customHeight="1">
      <c r="A323" s="56">
        <v>311</v>
      </c>
      <c r="B323" s="74" t="s">
        <v>643</v>
      </c>
      <c r="C323" s="73" t="s">
        <v>826</v>
      </c>
      <c r="D323" s="76">
        <v>230.552</v>
      </c>
      <c r="E323" s="77" t="s">
        <v>263</v>
      </c>
      <c r="F323" s="78">
        <v>1074.64</v>
      </c>
      <c r="G323" s="53"/>
      <c r="H323" s="43"/>
      <c r="I323" s="42" t="s">
        <v>38</v>
      </c>
      <c r="J323" s="44">
        <v>1</v>
      </c>
      <c r="K323" s="45" t="s">
        <v>59</v>
      </c>
      <c r="L323" s="45" t="s">
        <v>7</v>
      </c>
      <c r="M323" s="70"/>
      <c r="N323" s="53"/>
      <c r="O323" s="53"/>
      <c r="P323" s="49"/>
      <c r="Q323" s="53"/>
      <c r="R323" s="53"/>
      <c r="S323" s="49"/>
      <c r="T323" s="49"/>
      <c r="U323" s="49"/>
      <c r="V323" s="49"/>
      <c r="W323" s="49"/>
      <c r="X323" s="49"/>
      <c r="Y323" s="49"/>
      <c r="Z323" s="49"/>
      <c r="AA323" s="49"/>
      <c r="AB323" s="49"/>
      <c r="AC323" s="49"/>
      <c r="AD323" s="49"/>
      <c r="AE323" s="49"/>
      <c r="AF323" s="49"/>
      <c r="AG323" s="49"/>
      <c r="AH323" s="49"/>
      <c r="AI323" s="49"/>
      <c r="AJ323" s="49"/>
      <c r="AK323" s="49"/>
      <c r="AL323" s="49"/>
      <c r="AM323" s="49"/>
      <c r="AN323" s="49"/>
      <c r="AO323" s="49"/>
      <c r="AP323" s="49"/>
      <c r="AQ323" s="49"/>
      <c r="AR323" s="49"/>
      <c r="AS323" s="49"/>
      <c r="AT323" s="49"/>
      <c r="AU323" s="49"/>
      <c r="AV323" s="49"/>
      <c r="AW323" s="49"/>
      <c r="AX323" s="49"/>
      <c r="AY323" s="49"/>
      <c r="AZ323" s="49"/>
      <c r="BA323" s="71">
        <f t="shared" si="15"/>
        <v>247760.4</v>
      </c>
      <c r="BB323" s="72">
        <f t="shared" si="16"/>
        <v>247760.4</v>
      </c>
      <c r="BC323" s="52" t="s">
        <v>238</v>
      </c>
      <c r="BD323" s="83">
        <v>950</v>
      </c>
      <c r="BE323" s="83">
        <f t="shared" si="17"/>
        <v>219024.4</v>
      </c>
      <c r="HF323" s="16">
        <v>2</v>
      </c>
      <c r="HG323" s="16" t="s">
        <v>34</v>
      </c>
      <c r="HH323" s="16" t="s">
        <v>41</v>
      </c>
      <c r="HI323" s="16">
        <v>10</v>
      </c>
      <c r="HJ323" s="16" t="s">
        <v>37</v>
      </c>
    </row>
    <row r="324" spans="1:218" s="15" customFormat="1" ht="225.75" customHeight="1">
      <c r="A324" s="56">
        <v>312</v>
      </c>
      <c r="B324" s="74" t="s">
        <v>644</v>
      </c>
      <c r="C324" s="73" t="s">
        <v>827</v>
      </c>
      <c r="D324" s="76">
        <v>230.552</v>
      </c>
      <c r="E324" s="77" t="s">
        <v>263</v>
      </c>
      <c r="F324" s="78">
        <v>1080.3</v>
      </c>
      <c r="G324" s="53"/>
      <c r="H324" s="43"/>
      <c r="I324" s="42" t="s">
        <v>38</v>
      </c>
      <c r="J324" s="44">
        <v>1</v>
      </c>
      <c r="K324" s="45" t="s">
        <v>59</v>
      </c>
      <c r="L324" s="45" t="s">
        <v>7</v>
      </c>
      <c r="M324" s="70"/>
      <c r="N324" s="53"/>
      <c r="O324" s="53"/>
      <c r="P324" s="49"/>
      <c r="Q324" s="53"/>
      <c r="R324" s="53"/>
      <c r="S324" s="49"/>
      <c r="T324" s="49"/>
      <c r="U324" s="49"/>
      <c r="V324" s="49"/>
      <c r="W324" s="49"/>
      <c r="X324" s="49"/>
      <c r="Y324" s="49"/>
      <c r="Z324" s="49"/>
      <c r="AA324" s="49"/>
      <c r="AB324" s="49"/>
      <c r="AC324" s="49"/>
      <c r="AD324" s="49"/>
      <c r="AE324" s="49"/>
      <c r="AF324" s="49"/>
      <c r="AG324" s="49"/>
      <c r="AH324" s="49"/>
      <c r="AI324" s="49"/>
      <c r="AJ324" s="49"/>
      <c r="AK324" s="49"/>
      <c r="AL324" s="49"/>
      <c r="AM324" s="49"/>
      <c r="AN324" s="49"/>
      <c r="AO324" s="49"/>
      <c r="AP324" s="49"/>
      <c r="AQ324" s="49"/>
      <c r="AR324" s="49"/>
      <c r="AS324" s="49"/>
      <c r="AT324" s="49"/>
      <c r="AU324" s="49"/>
      <c r="AV324" s="49"/>
      <c r="AW324" s="49"/>
      <c r="AX324" s="49"/>
      <c r="AY324" s="49"/>
      <c r="AZ324" s="49"/>
      <c r="BA324" s="71">
        <f t="shared" si="15"/>
        <v>249065.33</v>
      </c>
      <c r="BB324" s="72">
        <f t="shared" si="16"/>
        <v>249065.33</v>
      </c>
      <c r="BC324" s="52" t="s">
        <v>238</v>
      </c>
      <c r="BD324" s="83">
        <v>955</v>
      </c>
      <c r="BE324" s="83">
        <f t="shared" si="17"/>
        <v>220177.16</v>
      </c>
      <c r="HF324" s="16">
        <v>2</v>
      </c>
      <c r="HG324" s="16" t="s">
        <v>34</v>
      </c>
      <c r="HH324" s="16" t="s">
        <v>41</v>
      </c>
      <c r="HI324" s="16">
        <v>10</v>
      </c>
      <c r="HJ324" s="16" t="s">
        <v>37</v>
      </c>
    </row>
    <row r="325" spans="1:218" s="15" customFormat="1" ht="225.75" customHeight="1">
      <c r="A325" s="56">
        <v>313</v>
      </c>
      <c r="B325" s="74" t="s">
        <v>645</v>
      </c>
      <c r="C325" s="73" t="s">
        <v>828</v>
      </c>
      <c r="D325" s="76">
        <v>230.552</v>
      </c>
      <c r="E325" s="77" t="s">
        <v>263</v>
      </c>
      <c r="F325" s="78">
        <v>1087.37</v>
      </c>
      <c r="G325" s="53"/>
      <c r="H325" s="43"/>
      <c r="I325" s="42" t="s">
        <v>38</v>
      </c>
      <c r="J325" s="44">
        <v>1</v>
      </c>
      <c r="K325" s="45" t="s">
        <v>59</v>
      </c>
      <c r="L325" s="45" t="s">
        <v>7</v>
      </c>
      <c r="M325" s="70"/>
      <c r="N325" s="53"/>
      <c r="O325" s="53"/>
      <c r="P325" s="49"/>
      <c r="Q325" s="53"/>
      <c r="R325" s="53"/>
      <c r="S325" s="49"/>
      <c r="T325" s="49"/>
      <c r="U325" s="49"/>
      <c r="V325" s="49"/>
      <c r="W325" s="49"/>
      <c r="X325" s="49"/>
      <c r="Y325" s="49"/>
      <c r="Z325" s="49"/>
      <c r="AA325" s="49"/>
      <c r="AB325" s="49"/>
      <c r="AC325" s="49"/>
      <c r="AD325" s="49"/>
      <c r="AE325" s="49"/>
      <c r="AF325" s="49"/>
      <c r="AG325" s="49"/>
      <c r="AH325" s="49"/>
      <c r="AI325" s="49"/>
      <c r="AJ325" s="49"/>
      <c r="AK325" s="49"/>
      <c r="AL325" s="49"/>
      <c r="AM325" s="49"/>
      <c r="AN325" s="49"/>
      <c r="AO325" s="49"/>
      <c r="AP325" s="49"/>
      <c r="AQ325" s="49"/>
      <c r="AR325" s="49"/>
      <c r="AS325" s="49"/>
      <c r="AT325" s="49"/>
      <c r="AU325" s="49"/>
      <c r="AV325" s="49"/>
      <c r="AW325" s="49"/>
      <c r="AX325" s="49"/>
      <c r="AY325" s="49"/>
      <c r="AZ325" s="49"/>
      <c r="BA325" s="71">
        <f t="shared" si="15"/>
        <v>250695.33</v>
      </c>
      <c r="BB325" s="72">
        <f t="shared" si="16"/>
        <v>250695.33</v>
      </c>
      <c r="BC325" s="52" t="s">
        <v>238</v>
      </c>
      <c r="BD325" s="83">
        <v>961.3</v>
      </c>
      <c r="BE325" s="83">
        <f t="shared" si="17"/>
        <v>221629.64</v>
      </c>
      <c r="HF325" s="16">
        <v>2</v>
      </c>
      <c r="HG325" s="16" t="s">
        <v>34</v>
      </c>
      <c r="HH325" s="16" t="s">
        <v>41</v>
      </c>
      <c r="HI325" s="16">
        <v>10</v>
      </c>
      <c r="HJ325" s="16" t="s">
        <v>37</v>
      </c>
    </row>
    <row r="326" spans="1:218" s="15" customFormat="1" ht="225.75" customHeight="1">
      <c r="A326" s="56">
        <v>314</v>
      </c>
      <c r="B326" s="74" t="s">
        <v>646</v>
      </c>
      <c r="C326" s="73" t="s">
        <v>829</v>
      </c>
      <c r="D326" s="76">
        <v>130.392</v>
      </c>
      <c r="E326" s="77" t="s">
        <v>263</v>
      </c>
      <c r="F326" s="78">
        <v>1094.44</v>
      </c>
      <c r="G326" s="53"/>
      <c r="H326" s="43"/>
      <c r="I326" s="42" t="s">
        <v>38</v>
      </c>
      <c r="J326" s="44">
        <v>1</v>
      </c>
      <c r="K326" s="45" t="s">
        <v>59</v>
      </c>
      <c r="L326" s="45" t="s">
        <v>7</v>
      </c>
      <c r="M326" s="70"/>
      <c r="N326" s="53"/>
      <c r="O326" s="53"/>
      <c r="P326" s="49"/>
      <c r="Q326" s="53"/>
      <c r="R326" s="53"/>
      <c r="S326" s="49"/>
      <c r="T326" s="49"/>
      <c r="U326" s="49"/>
      <c r="V326" s="49"/>
      <c r="W326" s="49"/>
      <c r="X326" s="49"/>
      <c r="Y326" s="49"/>
      <c r="Z326" s="49"/>
      <c r="AA326" s="49"/>
      <c r="AB326" s="49"/>
      <c r="AC326" s="49"/>
      <c r="AD326" s="49"/>
      <c r="AE326" s="49"/>
      <c r="AF326" s="49"/>
      <c r="AG326" s="49"/>
      <c r="AH326" s="49"/>
      <c r="AI326" s="49"/>
      <c r="AJ326" s="49"/>
      <c r="AK326" s="49"/>
      <c r="AL326" s="49"/>
      <c r="AM326" s="49"/>
      <c r="AN326" s="49"/>
      <c r="AO326" s="49"/>
      <c r="AP326" s="49"/>
      <c r="AQ326" s="49"/>
      <c r="AR326" s="49"/>
      <c r="AS326" s="49"/>
      <c r="AT326" s="49"/>
      <c r="AU326" s="49"/>
      <c r="AV326" s="49"/>
      <c r="AW326" s="49"/>
      <c r="AX326" s="49"/>
      <c r="AY326" s="49"/>
      <c r="AZ326" s="49"/>
      <c r="BA326" s="71">
        <f t="shared" si="15"/>
        <v>142706.22</v>
      </c>
      <c r="BB326" s="72">
        <f t="shared" si="16"/>
        <v>142706.22</v>
      </c>
      <c r="BC326" s="52" t="s">
        <v>238</v>
      </c>
      <c r="BD326" s="83">
        <v>967.5</v>
      </c>
      <c r="BE326" s="83">
        <f t="shared" si="17"/>
        <v>126154.26</v>
      </c>
      <c r="HF326" s="16">
        <v>2</v>
      </c>
      <c r="HG326" s="16" t="s">
        <v>34</v>
      </c>
      <c r="HH326" s="16" t="s">
        <v>41</v>
      </c>
      <c r="HI326" s="16">
        <v>10</v>
      </c>
      <c r="HJ326" s="16" t="s">
        <v>37</v>
      </c>
    </row>
    <row r="327" spans="1:218" s="15" customFormat="1" ht="225.75" customHeight="1">
      <c r="A327" s="56">
        <v>315</v>
      </c>
      <c r="B327" s="74" t="s">
        <v>647</v>
      </c>
      <c r="C327" s="73" t="s">
        <v>830</v>
      </c>
      <c r="D327" s="76">
        <v>130.392</v>
      </c>
      <c r="E327" s="77" t="s">
        <v>263</v>
      </c>
      <c r="F327" s="78">
        <v>1101.51</v>
      </c>
      <c r="G327" s="53"/>
      <c r="H327" s="43"/>
      <c r="I327" s="42" t="s">
        <v>38</v>
      </c>
      <c r="J327" s="44">
        <v>1</v>
      </c>
      <c r="K327" s="45" t="s">
        <v>59</v>
      </c>
      <c r="L327" s="45" t="s">
        <v>7</v>
      </c>
      <c r="M327" s="70"/>
      <c r="N327" s="53"/>
      <c r="O327" s="53"/>
      <c r="P327" s="49"/>
      <c r="Q327" s="53"/>
      <c r="R327" s="53"/>
      <c r="S327" s="49"/>
      <c r="T327" s="49"/>
      <c r="U327" s="49"/>
      <c r="V327" s="49"/>
      <c r="W327" s="49"/>
      <c r="X327" s="49"/>
      <c r="Y327" s="49"/>
      <c r="Z327" s="49"/>
      <c r="AA327" s="49"/>
      <c r="AB327" s="49"/>
      <c r="AC327" s="49"/>
      <c r="AD327" s="49"/>
      <c r="AE327" s="49"/>
      <c r="AF327" s="49"/>
      <c r="AG327" s="49"/>
      <c r="AH327" s="49"/>
      <c r="AI327" s="49"/>
      <c r="AJ327" s="49"/>
      <c r="AK327" s="49"/>
      <c r="AL327" s="49"/>
      <c r="AM327" s="49"/>
      <c r="AN327" s="49"/>
      <c r="AO327" s="49"/>
      <c r="AP327" s="49"/>
      <c r="AQ327" s="49"/>
      <c r="AR327" s="49"/>
      <c r="AS327" s="49"/>
      <c r="AT327" s="49"/>
      <c r="AU327" s="49"/>
      <c r="AV327" s="49"/>
      <c r="AW327" s="49"/>
      <c r="AX327" s="49"/>
      <c r="AY327" s="49"/>
      <c r="AZ327" s="49"/>
      <c r="BA327" s="71">
        <f t="shared" si="15"/>
        <v>143628.09</v>
      </c>
      <c r="BB327" s="72">
        <f t="shared" si="16"/>
        <v>143628.09</v>
      </c>
      <c r="BC327" s="52" t="s">
        <v>238</v>
      </c>
      <c r="BD327" s="83">
        <v>973.8</v>
      </c>
      <c r="BE327" s="83">
        <f t="shared" si="17"/>
        <v>126975.73</v>
      </c>
      <c r="HF327" s="16">
        <v>2</v>
      </c>
      <c r="HG327" s="16" t="s">
        <v>34</v>
      </c>
      <c r="HH327" s="16" t="s">
        <v>41</v>
      </c>
      <c r="HI327" s="16">
        <v>10</v>
      </c>
      <c r="HJ327" s="16" t="s">
        <v>37</v>
      </c>
    </row>
    <row r="328" spans="1:218" s="15" customFormat="1" ht="225.75" customHeight="1">
      <c r="A328" s="56">
        <v>316</v>
      </c>
      <c r="B328" s="74" t="s">
        <v>648</v>
      </c>
      <c r="C328" s="73" t="s">
        <v>831</v>
      </c>
      <c r="D328" s="76">
        <v>130.392</v>
      </c>
      <c r="E328" s="77" t="s">
        <v>263</v>
      </c>
      <c r="F328" s="78">
        <v>1108.58</v>
      </c>
      <c r="G328" s="53"/>
      <c r="H328" s="43"/>
      <c r="I328" s="42" t="s">
        <v>38</v>
      </c>
      <c r="J328" s="44">
        <v>1</v>
      </c>
      <c r="K328" s="45" t="s">
        <v>59</v>
      </c>
      <c r="L328" s="45" t="s">
        <v>7</v>
      </c>
      <c r="M328" s="70"/>
      <c r="N328" s="53"/>
      <c r="O328" s="53"/>
      <c r="P328" s="49"/>
      <c r="Q328" s="53"/>
      <c r="R328" s="53"/>
      <c r="S328" s="49"/>
      <c r="T328" s="49"/>
      <c r="U328" s="49"/>
      <c r="V328" s="49"/>
      <c r="W328" s="49"/>
      <c r="X328" s="49"/>
      <c r="Y328" s="49"/>
      <c r="Z328" s="49"/>
      <c r="AA328" s="49"/>
      <c r="AB328" s="49"/>
      <c r="AC328" s="49"/>
      <c r="AD328" s="49"/>
      <c r="AE328" s="49"/>
      <c r="AF328" s="49"/>
      <c r="AG328" s="49"/>
      <c r="AH328" s="49"/>
      <c r="AI328" s="49"/>
      <c r="AJ328" s="49"/>
      <c r="AK328" s="49"/>
      <c r="AL328" s="49"/>
      <c r="AM328" s="49"/>
      <c r="AN328" s="49"/>
      <c r="AO328" s="49"/>
      <c r="AP328" s="49"/>
      <c r="AQ328" s="49"/>
      <c r="AR328" s="49"/>
      <c r="AS328" s="49"/>
      <c r="AT328" s="49"/>
      <c r="AU328" s="49"/>
      <c r="AV328" s="49"/>
      <c r="AW328" s="49"/>
      <c r="AX328" s="49"/>
      <c r="AY328" s="49"/>
      <c r="AZ328" s="49"/>
      <c r="BA328" s="71">
        <f t="shared" si="15"/>
        <v>144549.96</v>
      </c>
      <c r="BB328" s="72">
        <f t="shared" si="16"/>
        <v>144549.96</v>
      </c>
      <c r="BC328" s="52" t="s">
        <v>238</v>
      </c>
      <c r="BD328" s="83">
        <v>980</v>
      </c>
      <c r="BE328" s="83">
        <f t="shared" si="17"/>
        <v>127784.16</v>
      </c>
      <c r="HF328" s="16">
        <v>2</v>
      </c>
      <c r="HG328" s="16" t="s">
        <v>34</v>
      </c>
      <c r="HH328" s="16" t="s">
        <v>41</v>
      </c>
      <c r="HI328" s="16">
        <v>10</v>
      </c>
      <c r="HJ328" s="16" t="s">
        <v>37</v>
      </c>
    </row>
    <row r="329" spans="1:218" s="15" customFormat="1" ht="225.75" customHeight="1">
      <c r="A329" s="56">
        <v>317</v>
      </c>
      <c r="B329" s="74" t="s">
        <v>649</v>
      </c>
      <c r="C329" s="73" t="s">
        <v>832</v>
      </c>
      <c r="D329" s="76">
        <v>130.392</v>
      </c>
      <c r="E329" s="77" t="s">
        <v>263</v>
      </c>
      <c r="F329" s="78">
        <v>1115.65</v>
      </c>
      <c r="G329" s="53"/>
      <c r="H329" s="43"/>
      <c r="I329" s="42" t="s">
        <v>38</v>
      </c>
      <c r="J329" s="44">
        <v>1</v>
      </c>
      <c r="K329" s="45" t="s">
        <v>59</v>
      </c>
      <c r="L329" s="45" t="s">
        <v>7</v>
      </c>
      <c r="M329" s="70"/>
      <c r="N329" s="53"/>
      <c r="O329" s="53"/>
      <c r="P329" s="49"/>
      <c r="Q329" s="53"/>
      <c r="R329" s="53"/>
      <c r="S329" s="49"/>
      <c r="T329" s="49"/>
      <c r="U329" s="49"/>
      <c r="V329" s="49"/>
      <c r="W329" s="49"/>
      <c r="X329" s="49"/>
      <c r="Y329" s="49"/>
      <c r="Z329" s="49"/>
      <c r="AA329" s="49"/>
      <c r="AB329" s="49"/>
      <c r="AC329" s="49"/>
      <c r="AD329" s="49"/>
      <c r="AE329" s="49"/>
      <c r="AF329" s="49"/>
      <c r="AG329" s="49"/>
      <c r="AH329" s="49"/>
      <c r="AI329" s="49"/>
      <c r="AJ329" s="49"/>
      <c r="AK329" s="49"/>
      <c r="AL329" s="49"/>
      <c r="AM329" s="49"/>
      <c r="AN329" s="49"/>
      <c r="AO329" s="49"/>
      <c r="AP329" s="49"/>
      <c r="AQ329" s="49"/>
      <c r="AR329" s="49"/>
      <c r="AS329" s="49"/>
      <c r="AT329" s="49"/>
      <c r="AU329" s="49"/>
      <c r="AV329" s="49"/>
      <c r="AW329" s="49"/>
      <c r="AX329" s="49"/>
      <c r="AY329" s="49"/>
      <c r="AZ329" s="49"/>
      <c r="BA329" s="71">
        <f t="shared" si="15"/>
        <v>145471.83</v>
      </c>
      <c r="BB329" s="72">
        <f t="shared" si="16"/>
        <v>145471.83</v>
      </c>
      <c r="BC329" s="52" t="s">
        <v>238</v>
      </c>
      <c r="BD329" s="83">
        <v>986.3</v>
      </c>
      <c r="BE329" s="83">
        <f t="shared" si="17"/>
        <v>128605.63</v>
      </c>
      <c r="HF329" s="16">
        <v>2</v>
      </c>
      <c r="HG329" s="16" t="s">
        <v>34</v>
      </c>
      <c r="HH329" s="16" t="s">
        <v>41</v>
      </c>
      <c r="HI329" s="16">
        <v>10</v>
      </c>
      <c r="HJ329" s="16" t="s">
        <v>37</v>
      </c>
    </row>
    <row r="330" spans="1:218" s="15" customFormat="1" ht="225.75" customHeight="1">
      <c r="A330" s="56">
        <v>318</v>
      </c>
      <c r="B330" s="74" t="s">
        <v>650</v>
      </c>
      <c r="C330" s="73" t="s">
        <v>833</v>
      </c>
      <c r="D330" s="76">
        <v>130.392</v>
      </c>
      <c r="E330" s="77" t="s">
        <v>263</v>
      </c>
      <c r="F330" s="78">
        <v>1122.72</v>
      </c>
      <c r="G330" s="53"/>
      <c r="H330" s="43"/>
      <c r="I330" s="42" t="s">
        <v>38</v>
      </c>
      <c r="J330" s="44">
        <v>1</v>
      </c>
      <c r="K330" s="45" t="s">
        <v>59</v>
      </c>
      <c r="L330" s="45" t="s">
        <v>7</v>
      </c>
      <c r="M330" s="70"/>
      <c r="N330" s="53"/>
      <c r="O330" s="53"/>
      <c r="P330" s="49"/>
      <c r="Q330" s="53"/>
      <c r="R330" s="53"/>
      <c r="S330" s="49"/>
      <c r="T330" s="49"/>
      <c r="U330" s="49"/>
      <c r="V330" s="49"/>
      <c r="W330" s="49"/>
      <c r="X330" s="49"/>
      <c r="Y330" s="49"/>
      <c r="Z330" s="49"/>
      <c r="AA330" s="49"/>
      <c r="AB330" s="49"/>
      <c r="AC330" s="49"/>
      <c r="AD330" s="49"/>
      <c r="AE330" s="49"/>
      <c r="AF330" s="49"/>
      <c r="AG330" s="49"/>
      <c r="AH330" s="49"/>
      <c r="AI330" s="49"/>
      <c r="AJ330" s="49"/>
      <c r="AK330" s="49"/>
      <c r="AL330" s="49"/>
      <c r="AM330" s="49"/>
      <c r="AN330" s="49"/>
      <c r="AO330" s="49"/>
      <c r="AP330" s="49"/>
      <c r="AQ330" s="49"/>
      <c r="AR330" s="49"/>
      <c r="AS330" s="49"/>
      <c r="AT330" s="49"/>
      <c r="AU330" s="49"/>
      <c r="AV330" s="49"/>
      <c r="AW330" s="49"/>
      <c r="AX330" s="49"/>
      <c r="AY330" s="49"/>
      <c r="AZ330" s="49"/>
      <c r="BA330" s="71">
        <f aca="true" t="shared" si="18" ref="BA330:BA381">total_amount_ba($B$2,$D$2,D330,F330,J330,K330,M330)</f>
        <v>146393.71</v>
      </c>
      <c r="BB330" s="72">
        <f t="shared" si="16"/>
        <v>146393.71</v>
      </c>
      <c r="BC330" s="52" t="s">
        <v>238</v>
      </c>
      <c r="BD330" s="83">
        <v>992.5</v>
      </c>
      <c r="BE330" s="83">
        <f t="shared" si="17"/>
        <v>129414.06</v>
      </c>
      <c r="HF330" s="16">
        <v>2</v>
      </c>
      <c r="HG330" s="16" t="s">
        <v>34</v>
      </c>
      <c r="HH330" s="16" t="s">
        <v>41</v>
      </c>
      <c r="HI330" s="16">
        <v>10</v>
      </c>
      <c r="HJ330" s="16" t="s">
        <v>37</v>
      </c>
    </row>
    <row r="331" spans="1:218" s="15" customFormat="1" ht="397.5" customHeight="1">
      <c r="A331" s="56">
        <v>319</v>
      </c>
      <c r="B331" s="74" t="s">
        <v>651</v>
      </c>
      <c r="C331" s="73" t="s">
        <v>834</v>
      </c>
      <c r="D331" s="76">
        <v>50.358</v>
      </c>
      <c r="E331" s="77" t="s">
        <v>263</v>
      </c>
      <c r="F331" s="78">
        <v>1797.48</v>
      </c>
      <c r="G331" s="53"/>
      <c r="H331" s="43"/>
      <c r="I331" s="42" t="s">
        <v>38</v>
      </c>
      <c r="J331" s="44">
        <f>IF(I331="Less(-)",-1,1)</f>
        <v>1</v>
      </c>
      <c r="K331" s="45" t="s">
        <v>59</v>
      </c>
      <c r="L331" s="45" t="s">
        <v>7</v>
      </c>
      <c r="M331" s="70"/>
      <c r="N331" s="53"/>
      <c r="O331" s="53"/>
      <c r="P331" s="49"/>
      <c r="Q331" s="53"/>
      <c r="R331" s="53"/>
      <c r="S331" s="49"/>
      <c r="T331" s="49"/>
      <c r="U331" s="49"/>
      <c r="V331" s="49"/>
      <c r="W331" s="49"/>
      <c r="X331" s="49"/>
      <c r="Y331" s="49"/>
      <c r="Z331" s="49"/>
      <c r="AA331" s="49"/>
      <c r="AB331" s="49"/>
      <c r="AC331" s="49"/>
      <c r="AD331" s="49"/>
      <c r="AE331" s="49"/>
      <c r="AF331" s="49"/>
      <c r="AG331" s="49"/>
      <c r="AH331" s="49"/>
      <c r="AI331" s="49"/>
      <c r="AJ331" s="49"/>
      <c r="AK331" s="49"/>
      <c r="AL331" s="49"/>
      <c r="AM331" s="49"/>
      <c r="AN331" s="49"/>
      <c r="AO331" s="49"/>
      <c r="AP331" s="49"/>
      <c r="AQ331" s="49"/>
      <c r="AR331" s="49"/>
      <c r="AS331" s="49"/>
      <c r="AT331" s="49"/>
      <c r="AU331" s="49"/>
      <c r="AV331" s="49"/>
      <c r="AW331" s="49"/>
      <c r="AX331" s="49"/>
      <c r="AY331" s="49"/>
      <c r="AZ331" s="49"/>
      <c r="BA331" s="71">
        <f t="shared" si="18"/>
        <v>90517.5</v>
      </c>
      <c r="BB331" s="72">
        <f t="shared" si="16"/>
        <v>90517.5</v>
      </c>
      <c r="BC331" s="52" t="str">
        <f>SpellNumber(L331,BB331)</f>
        <v>INR  Ninety Thousand Five Hundred &amp; Seventeen  and Paise Fifty Only</v>
      </c>
      <c r="BD331" s="83">
        <v>1589</v>
      </c>
      <c r="BE331" s="83">
        <f t="shared" si="17"/>
        <v>80018.86</v>
      </c>
      <c r="HF331" s="16"/>
      <c r="HG331" s="16"/>
      <c r="HH331" s="16"/>
      <c r="HI331" s="16"/>
      <c r="HJ331" s="16"/>
    </row>
    <row r="332" spans="1:218" s="15" customFormat="1" ht="397.5" customHeight="1">
      <c r="A332" s="56">
        <v>320</v>
      </c>
      <c r="B332" s="74" t="s">
        <v>652</v>
      </c>
      <c r="C332" s="73" t="s">
        <v>835</v>
      </c>
      <c r="D332" s="76">
        <v>50.358</v>
      </c>
      <c r="E332" s="77" t="s">
        <v>263</v>
      </c>
      <c r="F332" s="78">
        <v>1811.05</v>
      </c>
      <c r="G332" s="53"/>
      <c r="H332" s="43"/>
      <c r="I332" s="42" t="s">
        <v>38</v>
      </c>
      <c r="J332" s="44">
        <v>1</v>
      </c>
      <c r="K332" s="45" t="s">
        <v>59</v>
      </c>
      <c r="L332" s="45" t="s">
        <v>7</v>
      </c>
      <c r="M332" s="70"/>
      <c r="N332" s="53"/>
      <c r="O332" s="53"/>
      <c r="P332" s="49"/>
      <c r="Q332" s="53"/>
      <c r="R332" s="53"/>
      <c r="S332" s="49"/>
      <c r="T332" s="49"/>
      <c r="U332" s="49"/>
      <c r="V332" s="49"/>
      <c r="W332" s="49"/>
      <c r="X332" s="49"/>
      <c r="Y332" s="49"/>
      <c r="Z332" s="49"/>
      <c r="AA332" s="49"/>
      <c r="AB332" s="49"/>
      <c r="AC332" s="49"/>
      <c r="AD332" s="49"/>
      <c r="AE332" s="49"/>
      <c r="AF332" s="49"/>
      <c r="AG332" s="49"/>
      <c r="AH332" s="49"/>
      <c r="AI332" s="49"/>
      <c r="AJ332" s="49"/>
      <c r="AK332" s="49"/>
      <c r="AL332" s="49"/>
      <c r="AM332" s="49"/>
      <c r="AN332" s="49"/>
      <c r="AO332" s="49"/>
      <c r="AP332" s="49"/>
      <c r="AQ332" s="49"/>
      <c r="AR332" s="49"/>
      <c r="AS332" s="49"/>
      <c r="AT332" s="49"/>
      <c r="AU332" s="49"/>
      <c r="AV332" s="49"/>
      <c r="AW332" s="49"/>
      <c r="AX332" s="49"/>
      <c r="AY332" s="49"/>
      <c r="AZ332" s="49"/>
      <c r="BA332" s="71">
        <f t="shared" si="18"/>
        <v>91200.86</v>
      </c>
      <c r="BB332" s="72">
        <f t="shared" si="16"/>
        <v>91200.86</v>
      </c>
      <c r="BC332" s="52" t="s">
        <v>238</v>
      </c>
      <c r="BD332" s="83">
        <v>1601</v>
      </c>
      <c r="BE332" s="83">
        <f t="shared" si="17"/>
        <v>80623.16</v>
      </c>
      <c r="HF332" s="16">
        <v>2</v>
      </c>
      <c r="HG332" s="16" t="s">
        <v>34</v>
      </c>
      <c r="HH332" s="16" t="s">
        <v>41</v>
      </c>
      <c r="HI332" s="16">
        <v>10</v>
      </c>
      <c r="HJ332" s="16" t="s">
        <v>37</v>
      </c>
    </row>
    <row r="333" spans="1:218" s="15" customFormat="1" ht="397.5" customHeight="1">
      <c r="A333" s="56">
        <v>321</v>
      </c>
      <c r="B333" s="74" t="s">
        <v>653</v>
      </c>
      <c r="C333" s="73" t="s">
        <v>836</v>
      </c>
      <c r="D333" s="76">
        <v>50.358</v>
      </c>
      <c r="E333" s="77" t="s">
        <v>263</v>
      </c>
      <c r="F333" s="78">
        <v>1824.63</v>
      </c>
      <c r="G333" s="53"/>
      <c r="H333" s="43"/>
      <c r="I333" s="42" t="s">
        <v>38</v>
      </c>
      <c r="J333" s="44">
        <v>1</v>
      </c>
      <c r="K333" s="45" t="s">
        <v>59</v>
      </c>
      <c r="L333" s="45" t="s">
        <v>7</v>
      </c>
      <c r="M333" s="70"/>
      <c r="N333" s="53"/>
      <c r="O333" s="53"/>
      <c r="P333" s="49"/>
      <c r="Q333" s="53"/>
      <c r="R333" s="53"/>
      <c r="S333" s="49"/>
      <c r="T333" s="49"/>
      <c r="U333" s="49"/>
      <c r="V333" s="49"/>
      <c r="W333" s="49"/>
      <c r="X333" s="49"/>
      <c r="Y333" s="49"/>
      <c r="Z333" s="49"/>
      <c r="AA333" s="49"/>
      <c r="AB333" s="49"/>
      <c r="AC333" s="49"/>
      <c r="AD333" s="49"/>
      <c r="AE333" s="49"/>
      <c r="AF333" s="49"/>
      <c r="AG333" s="49"/>
      <c r="AH333" s="49"/>
      <c r="AI333" s="49"/>
      <c r="AJ333" s="49"/>
      <c r="AK333" s="49"/>
      <c r="AL333" s="49"/>
      <c r="AM333" s="49"/>
      <c r="AN333" s="49"/>
      <c r="AO333" s="49"/>
      <c r="AP333" s="49"/>
      <c r="AQ333" s="49"/>
      <c r="AR333" s="49"/>
      <c r="AS333" s="49"/>
      <c r="AT333" s="49"/>
      <c r="AU333" s="49"/>
      <c r="AV333" s="49"/>
      <c r="AW333" s="49"/>
      <c r="AX333" s="49"/>
      <c r="AY333" s="49"/>
      <c r="AZ333" s="49"/>
      <c r="BA333" s="71">
        <f t="shared" si="18"/>
        <v>91884.72</v>
      </c>
      <c r="BB333" s="72">
        <f t="shared" si="16"/>
        <v>91884.72</v>
      </c>
      <c r="BC333" s="52" t="s">
        <v>238</v>
      </c>
      <c r="BD333" s="83">
        <v>1613</v>
      </c>
      <c r="BE333" s="83">
        <f t="shared" si="17"/>
        <v>81227.45</v>
      </c>
      <c r="HF333" s="16">
        <v>2</v>
      </c>
      <c r="HG333" s="16" t="s">
        <v>34</v>
      </c>
      <c r="HH333" s="16" t="s">
        <v>41</v>
      </c>
      <c r="HI333" s="16">
        <v>10</v>
      </c>
      <c r="HJ333" s="16" t="s">
        <v>37</v>
      </c>
    </row>
    <row r="334" spans="1:218" s="15" customFormat="1" ht="397.5" customHeight="1">
      <c r="A334" s="56">
        <v>322</v>
      </c>
      <c r="B334" s="74" t="s">
        <v>654</v>
      </c>
      <c r="C334" s="73" t="s">
        <v>837</v>
      </c>
      <c r="D334" s="76">
        <v>50.358</v>
      </c>
      <c r="E334" s="77" t="s">
        <v>263</v>
      </c>
      <c r="F334" s="78">
        <v>1838.2</v>
      </c>
      <c r="G334" s="53"/>
      <c r="H334" s="43"/>
      <c r="I334" s="42" t="s">
        <v>38</v>
      </c>
      <c r="J334" s="44">
        <v>1</v>
      </c>
      <c r="K334" s="45" t="s">
        <v>59</v>
      </c>
      <c r="L334" s="45" t="s">
        <v>7</v>
      </c>
      <c r="M334" s="70"/>
      <c r="N334" s="53"/>
      <c r="O334" s="53"/>
      <c r="P334" s="49"/>
      <c r="Q334" s="53"/>
      <c r="R334" s="53"/>
      <c r="S334" s="49"/>
      <c r="T334" s="49"/>
      <c r="U334" s="49"/>
      <c r="V334" s="49"/>
      <c r="W334" s="49"/>
      <c r="X334" s="49"/>
      <c r="Y334" s="49"/>
      <c r="Z334" s="49"/>
      <c r="AA334" s="49"/>
      <c r="AB334" s="49"/>
      <c r="AC334" s="49"/>
      <c r="AD334" s="49"/>
      <c r="AE334" s="49"/>
      <c r="AF334" s="49"/>
      <c r="AG334" s="49"/>
      <c r="AH334" s="49"/>
      <c r="AI334" s="49"/>
      <c r="AJ334" s="49"/>
      <c r="AK334" s="49"/>
      <c r="AL334" s="49"/>
      <c r="AM334" s="49"/>
      <c r="AN334" s="49"/>
      <c r="AO334" s="49"/>
      <c r="AP334" s="49"/>
      <c r="AQ334" s="49"/>
      <c r="AR334" s="49"/>
      <c r="AS334" s="49"/>
      <c r="AT334" s="49"/>
      <c r="AU334" s="49"/>
      <c r="AV334" s="49"/>
      <c r="AW334" s="49"/>
      <c r="AX334" s="49"/>
      <c r="AY334" s="49"/>
      <c r="AZ334" s="49"/>
      <c r="BA334" s="71">
        <f t="shared" si="18"/>
        <v>92568.08</v>
      </c>
      <c r="BB334" s="72">
        <f aca="true" t="shared" si="19" ref="BB334:BB397">BA334+SUM(N334:AZ334)</f>
        <v>92568.08</v>
      </c>
      <c r="BC334" s="52" t="s">
        <v>238</v>
      </c>
      <c r="BD334" s="83">
        <v>1625</v>
      </c>
      <c r="BE334" s="83">
        <f aca="true" t="shared" si="20" ref="BE334:BE397">D334*BD334</f>
        <v>81831.75</v>
      </c>
      <c r="HF334" s="16">
        <v>2</v>
      </c>
      <c r="HG334" s="16" t="s">
        <v>34</v>
      </c>
      <c r="HH334" s="16" t="s">
        <v>41</v>
      </c>
      <c r="HI334" s="16">
        <v>10</v>
      </c>
      <c r="HJ334" s="16" t="s">
        <v>37</v>
      </c>
    </row>
    <row r="335" spans="1:218" s="15" customFormat="1" ht="397.5" customHeight="1">
      <c r="A335" s="56">
        <v>323</v>
      </c>
      <c r="B335" s="74" t="s">
        <v>655</v>
      </c>
      <c r="C335" s="73" t="s">
        <v>838</v>
      </c>
      <c r="D335" s="76">
        <v>50.358</v>
      </c>
      <c r="E335" s="77" t="s">
        <v>263</v>
      </c>
      <c r="F335" s="78">
        <v>1851.77</v>
      </c>
      <c r="G335" s="53"/>
      <c r="H335" s="43"/>
      <c r="I335" s="42" t="s">
        <v>38</v>
      </c>
      <c r="J335" s="44">
        <v>1</v>
      </c>
      <c r="K335" s="45" t="s">
        <v>59</v>
      </c>
      <c r="L335" s="45" t="s">
        <v>7</v>
      </c>
      <c r="M335" s="70"/>
      <c r="N335" s="53"/>
      <c r="O335" s="53"/>
      <c r="P335" s="49"/>
      <c r="Q335" s="53"/>
      <c r="R335" s="53"/>
      <c r="S335" s="49"/>
      <c r="T335" s="49"/>
      <c r="U335" s="49"/>
      <c r="V335" s="49"/>
      <c r="W335" s="49"/>
      <c r="X335" s="49"/>
      <c r="Y335" s="49"/>
      <c r="Z335" s="49"/>
      <c r="AA335" s="49"/>
      <c r="AB335" s="49"/>
      <c r="AC335" s="49"/>
      <c r="AD335" s="49"/>
      <c r="AE335" s="49"/>
      <c r="AF335" s="49"/>
      <c r="AG335" s="49"/>
      <c r="AH335" s="49"/>
      <c r="AI335" s="49"/>
      <c r="AJ335" s="49"/>
      <c r="AK335" s="49"/>
      <c r="AL335" s="49"/>
      <c r="AM335" s="49"/>
      <c r="AN335" s="49"/>
      <c r="AO335" s="49"/>
      <c r="AP335" s="49"/>
      <c r="AQ335" s="49"/>
      <c r="AR335" s="49"/>
      <c r="AS335" s="49"/>
      <c r="AT335" s="49"/>
      <c r="AU335" s="49"/>
      <c r="AV335" s="49"/>
      <c r="AW335" s="49"/>
      <c r="AX335" s="49"/>
      <c r="AY335" s="49"/>
      <c r="AZ335" s="49"/>
      <c r="BA335" s="71">
        <f t="shared" si="18"/>
        <v>93251.43</v>
      </c>
      <c r="BB335" s="72">
        <f t="shared" si="19"/>
        <v>93251.43</v>
      </c>
      <c r="BC335" s="52" t="s">
        <v>238</v>
      </c>
      <c r="BD335" s="83">
        <v>1637</v>
      </c>
      <c r="BE335" s="83">
        <f t="shared" si="20"/>
        <v>82436.05</v>
      </c>
      <c r="HF335" s="16">
        <v>2</v>
      </c>
      <c r="HG335" s="16" t="s">
        <v>34</v>
      </c>
      <c r="HH335" s="16" t="s">
        <v>41</v>
      </c>
      <c r="HI335" s="16">
        <v>10</v>
      </c>
      <c r="HJ335" s="16" t="s">
        <v>37</v>
      </c>
    </row>
    <row r="336" spans="1:218" s="15" customFormat="1" ht="397.5" customHeight="1">
      <c r="A336" s="56">
        <v>324</v>
      </c>
      <c r="B336" s="74" t="s">
        <v>656</v>
      </c>
      <c r="C336" s="73" t="s">
        <v>839</v>
      </c>
      <c r="D336" s="76">
        <v>50.358</v>
      </c>
      <c r="E336" s="77" t="s">
        <v>263</v>
      </c>
      <c r="F336" s="78">
        <v>1869.87</v>
      </c>
      <c r="G336" s="53"/>
      <c r="H336" s="43"/>
      <c r="I336" s="42" t="s">
        <v>38</v>
      </c>
      <c r="J336" s="44">
        <v>1</v>
      </c>
      <c r="K336" s="45" t="s">
        <v>59</v>
      </c>
      <c r="L336" s="45" t="s">
        <v>7</v>
      </c>
      <c r="M336" s="70"/>
      <c r="N336" s="53"/>
      <c r="O336" s="53"/>
      <c r="P336" s="49"/>
      <c r="Q336" s="53"/>
      <c r="R336" s="53"/>
      <c r="S336" s="49"/>
      <c r="T336" s="49"/>
      <c r="U336" s="49"/>
      <c r="V336" s="49"/>
      <c r="W336" s="49"/>
      <c r="X336" s="49"/>
      <c r="Y336" s="49"/>
      <c r="Z336" s="49"/>
      <c r="AA336" s="49"/>
      <c r="AB336" s="49"/>
      <c r="AC336" s="49"/>
      <c r="AD336" s="49"/>
      <c r="AE336" s="49"/>
      <c r="AF336" s="49"/>
      <c r="AG336" s="49"/>
      <c r="AH336" s="49"/>
      <c r="AI336" s="49"/>
      <c r="AJ336" s="49"/>
      <c r="AK336" s="49"/>
      <c r="AL336" s="49"/>
      <c r="AM336" s="49"/>
      <c r="AN336" s="49"/>
      <c r="AO336" s="49"/>
      <c r="AP336" s="49"/>
      <c r="AQ336" s="49"/>
      <c r="AR336" s="49"/>
      <c r="AS336" s="49"/>
      <c r="AT336" s="49"/>
      <c r="AU336" s="49"/>
      <c r="AV336" s="49"/>
      <c r="AW336" s="49"/>
      <c r="AX336" s="49"/>
      <c r="AY336" s="49"/>
      <c r="AZ336" s="49"/>
      <c r="BA336" s="71">
        <f t="shared" si="18"/>
        <v>94162.91</v>
      </c>
      <c r="BB336" s="72">
        <f t="shared" si="19"/>
        <v>94162.91</v>
      </c>
      <c r="BC336" s="52" t="s">
        <v>238</v>
      </c>
      <c r="BD336" s="83">
        <v>1653</v>
      </c>
      <c r="BE336" s="83">
        <f t="shared" si="20"/>
        <v>83241.77</v>
      </c>
      <c r="HF336" s="16">
        <v>2</v>
      </c>
      <c r="HG336" s="16" t="s">
        <v>34</v>
      </c>
      <c r="HH336" s="16" t="s">
        <v>41</v>
      </c>
      <c r="HI336" s="16">
        <v>10</v>
      </c>
      <c r="HJ336" s="16" t="s">
        <v>37</v>
      </c>
    </row>
    <row r="337" spans="1:218" s="15" customFormat="1" ht="397.5" customHeight="1">
      <c r="A337" s="56">
        <v>325</v>
      </c>
      <c r="B337" s="74" t="s">
        <v>657</v>
      </c>
      <c r="C337" s="73" t="s">
        <v>840</v>
      </c>
      <c r="D337" s="76">
        <v>32.858</v>
      </c>
      <c r="E337" s="77" t="s">
        <v>263</v>
      </c>
      <c r="F337" s="78">
        <v>1887.97</v>
      </c>
      <c r="G337" s="53"/>
      <c r="H337" s="43"/>
      <c r="I337" s="42" t="s">
        <v>38</v>
      </c>
      <c r="J337" s="44">
        <v>1</v>
      </c>
      <c r="K337" s="45" t="s">
        <v>59</v>
      </c>
      <c r="L337" s="45" t="s">
        <v>7</v>
      </c>
      <c r="M337" s="70"/>
      <c r="N337" s="53"/>
      <c r="O337" s="53"/>
      <c r="P337" s="49"/>
      <c r="Q337" s="53"/>
      <c r="R337" s="53"/>
      <c r="S337" s="49"/>
      <c r="T337" s="49"/>
      <c r="U337" s="49"/>
      <c r="V337" s="49"/>
      <c r="W337" s="49"/>
      <c r="X337" s="49"/>
      <c r="Y337" s="49"/>
      <c r="Z337" s="49"/>
      <c r="AA337" s="49"/>
      <c r="AB337" s="49"/>
      <c r="AC337" s="49"/>
      <c r="AD337" s="49"/>
      <c r="AE337" s="49"/>
      <c r="AF337" s="49"/>
      <c r="AG337" s="49"/>
      <c r="AH337" s="49"/>
      <c r="AI337" s="49"/>
      <c r="AJ337" s="49"/>
      <c r="AK337" s="49"/>
      <c r="AL337" s="49"/>
      <c r="AM337" s="49"/>
      <c r="AN337" s="49"/>
      <c r="AO337" s="49"/>
      <c r="AP337" s="49"/>
      <c r="AQ337" s="49"/>
      <c r="AR337" s="49"/>
      <c r="AS337" s="49"/>
      <c r="AT337" s="49"/>
      <c r="AU337" s="49"/>
      <c r="AV337" s="49"/>
      <c r="AW337" s="49"/>
      <c r="AX337" s="49"/>
      <c r="AY337" s="49"/>
      <c r="AZ337" s="49"/>
      <c r="BA337" s="71">
        <f t="shared" si="18"/>
        <v>62034.92</v>
      </c>
      <c r="BB337" s="72">
        <f t="shared" si="19"/>
        <v>62034.92</v>
      </c>
      <c r="BC337" s="52" t="s">
        <v>238</v>
      </c>
      <c r="BD337" s="83">
        <v>1669</v>
      </c>
      <c r="BE337" s="83">
        <f t="shared" si="20"/>
        <v>54840</v>
      </c>
      <c r="HF337" s="16">
        <v>2</v>
      </c>
      <c r="HG337" s="16" t="s">
        <v>34</v>
      </c>
      <c r="HH337" s="16" t="s">
        <v>41</v>
      </c>
      <c r="HI337" s="16">
        <v>10</v>
      </c>
      <c r="HJ337" s="16" t="s">
        <v>37</v>
      </c>
    </row>
    <row r="338" spans="1:218" s="15" customFormat="1" ht="397.5" customHeight="1">
      <c r="A338" s="56">
        <v>326</v>
      </c>
      <c r="B338" s="74" t="s">
        <v>658</v>
      </c>
      <c r="C338" s="73" t="s">
        <v>841</v>
      </c>
      <c r="D338" s="76">
        <v>32.858</v>
      </c>
      <c r="E338" s="77" t="s">
        <v>263</v>
      </c>
      <c r="F338" s="78">
        <v>1906.07</v>
      </c>
      <c r="G338" s="53"/>
      <c r="H338" s="43"/>
      <c r="I338" s="42" t="s">
        <v>38</v>
      </c>
      <c r="J338" s="44">
        <v>1</v>
      </c>
      <c r="K338" s="45" t="s">
        <v>59</v>
      </c>
      <c r="L338" s="45" t="s">
        <v>7</v>
      </c>
      <c r="M338" s="70"/>
      <c r="N338" s="53"/>
      <c r="O338" s="53"/>
      <c r="P338" s="49"/>
      <c r="Q338" s="53"/>
      <c r="R338" s="53"/>
      <c r="S338" s="49"/>
      <c r="T338" s="49"/>
      <c r="U338" s="49"/>
      <c r="V338" s="49"/>
      <c r="W338" s="49"/>
      <c r="X338" s="49"/>
      <c r="Y338" s="49"/>
      <c r="Z338" s="49"/>
      <c r="AA338" s="49"/>
      <c r="AB338" s="49"/>
      <c r="AC338" s="49"/>
      <c r="AD338" s="49"/>
      <c r="AE338" s="49"/>
      <c r="AF338" s="49"/>
      <c r="AG338" s="49"/>
      <c r="AH338" s="49"/>
      <c r="AI338" s="49"/>
      <c r="AJ338" s="49"/>
      <c r="AK338" s="49"/>
      <c r="AL338" s="49"/>
      <c r="AM338" s="49"/>
      <c r="AN338" s="49"/>
      <c r="AO338" s="49"/>
      <c r="AP338" s="49"/>
      <c r="AQ338" s="49"/>
      <c r="AR338" s="49"/>
      <c r="AS338" s="49"/>
      <c r="AT338" s="49"/>
      <c r="AU338" s="49"/>
      <c r="AV338" s="49"/>
      <c r="AW338" s="49"/>
      <c r="AX338" s="49"/>
      <c r="AY338" s="49"/>
      <c r="AZ338" s="49"/>
      <c r="BA338" s="71">
        <f t="shared" si="18"/>
        <v>62629.65</v>
      </c>
      <c r="BB338" s="72">
        <f t="shared" si="19"/>
        <v>62629.65</v>
      </c>
      <c r="BC338" s="52" t="s">
        <v>238</v>
      </c>
      <c r="BD338" s="83">
        <v>1685</v>
      </c>
      <c r="BE338" s="83">
        <f t="shared" si="20"/>
        <v>55365.73</v>
      </c>
      <c r="HF338" s="16">
        <v>2</v>
      </c>
      <c r="HG338" s="16" t="s">
        <v>34</v>
      </c>
      <c r="HH338" s="16" t="s">
        <v>41</v>
      </c>
      <c r="HI338" s="16">
        <v>10</v>
      </c>
      <c r="HJ338" s="16" t="s">
        <v>37</v>
      </c>
    </row>
    <row r="339" spans="1:218" s="15" customFormat="1" ht="397.5" customHeight="1">
      <c r="A339" s="56">
        <v>327</v>
      </c>
      <c r="B339" s="74" t="s">
        <v>659</v>
      </c>
      <c r="C339" s="73" t="s">
        <v>842</v>
      </c>
      <c r="D339" s="76">
        <v>32.858</v>
      </c>
      <c r="E339" s="77" t="s">
        <v>263</v>
      </c>
      <c r="F339" s="78">
        <v>1924.17</v>
      </c>
      <c r="G339" s="53"/>
      <c r="H339" s="43"/>
      <c r="I339" s="42" t="s">
        <v>38</v>
      </c>
      <c r="J339" s="44">
        <v>1</v>
      </c>
      <c r="K339" s="45" t="s">
        <v>59</v>
      </c>
      <c r="L339" s="45" t="s">
        <v>7</v>
      </c>
      <c r="M339" s="70"/>
      <c r="N339" s="53"/>
      <c r="O339" s="53"/>
      <c r="P339" s="49"/>
      <c r="Q339" s="53"/>
      <c r="R339" s="53"/>
      <c r="S339" s="49"/>
      <c r="T339" s="49"/>
      <c r="U339" s="49"/>
      <c r="V339" s="49"/>
      <c r="W339" s="49"/>
      <c r="X339" s="49"/>
      <c r="Y339" s="49"/>
      <c r="Z339" s="49"/>
      <c r="AA339" s="49"/>
      <c r="AB339" s="49"/>
      <c r="AC339" s="49"/>
      <c r="AD339" s="49"/>
      <c r="AE339" s="49"/>
      <c r="AF339" s="49"/>
      <c r="AG339" s="49"/>
      <c r="AH339" s="49"/>
      <c r="AI339" s="49"/>
      <c r="AJ339" s="49"/>
      <c r="AK339" s="49"/>
      <c r="AL339" s="49"/>
      <c r="AM339" s="49"/>
      <c r="AN339" s="49"/>
      <c r="AO339" s="49"/>
      <c r="AP339" s="49"/>
      <c r="AQ339" s="49"/>
      <c r="AR339" s="49"/>
      <c r="AS339" s="49"/>
      <c r="AT339" s="49"/>
      <c r="AU339" s="49"/>
      <c r="AV339" s="49"/>
      <c r="AW339" s="49"/>
      <c r="AX339" s="49"/>
      <c r="AY339" s="49"/>
      <c r="AZ339" s="49"/>
      <c r="BA339" s="71">
        <f t="shared" si="18"/>
        <v>63224.38</v>
      </c>
      <c r="BB339" s="72">
        <f t="shared" si="19"/>
        <v>63224.38</v>
      </c>
      <c r="BC339" s="52" t="s">
        <v>238</v>
      </c>
      <c r="BD339" s="83">
        <v>1701</v>
      </c>
      <c r="BE339" s="83">
        <f t="shared" si="20"/>
        <v>55891.46</v>
      </c>
      <c r="HF339" s="16">
        <v>2</v>
      </c>
      <c r="HG339" s="16" t="s">
        <v>34</v>
      </c>
      <c r="HH339" s="16" t="s">
        <v>41</v>
      </c>
      <c r="HI339" s="16">
        <v>10</v>
      </c>
      <c r="HJ339" s="16" t="s">
        <v>37</v>
      </c>
    </row>
    <row r="340" spans="1:218" s="15" customFormat="1" ht="397.5" customHeight="1">
      <c r="A340" s="56">
        <v>328</v>
      </c>
      <c r="B340" s="74" t="s">
        <v>660</v>
      </c>
      <c r="C340" s="73" t="s">
        <v>843</v>
      </c>
      <c r="D340" s="76">
        <v>32.858</v>
      </c>
      <c r="E340" s="77" t="s">
        <v>263</v>
      </c>
      <c r="F340" s="78">
        <v>1942.27</v>
      </c>
      <c r="G340" s="53"/>
      <c r="H340" s="43"/>
      <c r="I340" s="42" t="s">
        <v>38</v>
      </c>
      <c r="J340" s="44">
        <v>1</v>
      </c>
      <c r="K340" s="45" t="s">
        <v>59</v>
      </c>
      <c r="L340" s="45" t="s">
        <v>7</v>
      </c>
      <c r="M340" s="70"/>
      <c r="N340" s="53"/>
      <c r="O340" s="53"/>
      <c r="P340" s="49"/>
      <c r="Q340" s="53"/>
      <c r="R340" s="53"/>
      <c r="S340" s="49"/>
      <c r="T340" s="49"/>
      <c r="U340" s="49"/>
      <c r="V340" s="49"/>
      <c r="W340" s="49"/>
      <c r="X340" s="49"/>
      <c r="Y340" s="49"/>
      <c r="Z340" s="49"/>
      <c r="AA340" s="49"/>
      <c r="AB340" s="49"/>
      <c r="AC340" s="49"/>
      <c r="AD340" s="49"/>
      <c r="AE340" s="49"/>
      <c r="AF340" s="49"/>
      <c r="AG340" s="49"/>
      <c r="AH340" s="49"/>
      <c r="AI340" s="49"/>
      <c r="AJ340" s="49"/>
      <c r="AK340" s="49"/>
      <c r="AL340" s="49"/>
      <c r="AM340" s="49"/>
      <c r="AN340" s="49"/>
      <c r="AO340" s="49"/>
      <c r="AP340" s="49"/>
      <c r="AQ340" s="49"/>
      <c r="AR340" s="49"/>
      <c r="AS340" s="49"/>
      <c r="AT340" s="49"/>
      <c r="AU340" s="49"/>
      <c r="AV340" s="49"/>
      <c r="AW340" s="49"/>
      <c r="AX340" s="49"/>
      <c r="AY340" s="49"/>
      <c r="AZ340" s="49"/>
      <c r="BA340" s="71">
        <f t="shared" si="18"/>
        <v>63819.11</v>
      </c>
      <c r="BB340" s="72">
        <f t="shared" si="19"/>
        <v>63819.11</v>
      </c>
      <c r="BC340" s="52" t="s">
        <v>238</v>
      </c>
      <c r="BD340" s="83">
        <v>1717</v>
      </c>
      <c r="BE340" s="83">
        <f t="shared" si="20"/>
        <v>56417.19</v>
      </c>
      <c r="HF340" s="16">
        <v>2</v>
      </c>
      <c r="HG340" s="16" t="s">
        <v>34</v>
      </c>
      <c r="HH340" s="16" t="s">
        <v>41</v>
      </c>
      <c r="HI340" s="16">
        <v>10</v>
      </c>
      <c r="HJ340" s="16" t="s">
        <v>37</v>
      </c>
    </row>
    <row r="341" spans="1:218" s="15" customFormat="1" ht="397.5" customHeight="1">
      <c r="A341" s="56">
        <v>329</v>
      </c>
      <c r="B341" s="74" t="s">
        <v>661</v>
      </c>
      <c r="C341" s="73" t="s">
        <v>844</v>
      </c>
      <c r="D341" s="76">
        <v>32.858</v>
      </c>
      <c r="E341" s="77" t="s">
        <v>263</v>
      </c>
      <c r="F341" s="78">
        <v>1960.37</v>
      </c>
      <c r="G341" s="53"/>
      <c r="H341" s="43"/>
      <c r="I341" s="42" t="s">
        <v>38</v>
      </c>
      <c r="J341" s="44">
        <v>1</v>
      </c>
      <c r="K341" s="45" t="s">
        <v>59</v>
      </c>
      <c r="L341" s="45" t="s">
        <v>7</v>
      </c>
      <c r="M341" s="70"/>
      <c r="N341" s="53"/>
      <c r="O341" s="53"/>
      <c r="P341" s="49"/>
      <c r="Q341" s="53"/>
      <c r="R341" s="53"/>
      <c r="S341" s="49"/>
      <c r="T341" s="49"/>
      <c r="U341" s="49"/>
      <c r="V341" s="49"/>
      <c r="W341" s="49"/>
      <c r="X341" s="49"/>
      <c r="Y341" s="49"/>
      <c r="Z341" s="49"/>
      <c r="AA341" s="49"/>
      <c r="AB341" s="49"/>
      <c r="AC341" s="49"/>
      <c r="AD341" s="49"/>
      <c r="AE341" s="49"/>
      <c r="AF341" s="49"/>
      <c r="AG341" s="49"/>
      <c r="AH341" s="49"/>
      <c r="AI341" s="49"/>
      <c r="AJ341" s="49"/>
      <c r="AK341" s="49"/>
      <c r="AL341" s="49"/>
      <c r="AM341" s="49"/>
      <c r="AN341" s="49"/>
      <c r="AO341" s="49"/>
      <c r="AP341" s="49"/>
      <c r="AQ341" s="49"/>
      <c r="AR341" s="49"/>
      <c r="AS341" s="49"/>
      <c r="AT341" s="49"/>
      <c r="AU341" s="49"/>
      <c r="AV341" s="49"/>
      <c r="AW341" s="49"/>
      <c r="AX341" s="49"/>
      <c r="AY341" s="49"/>
      <c r="AZ341" s="49"/>
      <c r="BA341" s="71">
        <f t="shared" si="18"/>
        <v>64413.84</v>
      </c>
      <c r="BB341" s="72">
        <f t="shared" si="19"/>
        <v>64413.84</v>
      </c>
      <c r="BC341" s="52" t="s">
        <v>238</v>
      </c>
      <c r="BD341" s="83">
        <v>1733</v>
      </c>
      <c r="BE341" s="83">
        <f t="shared" si="20"/>
        <v>56942.91</v>
      </c>
      <c r="HF341" s="16">
        <v>2</v>
      </c>
      <c r="HG341" s="16" t="s">
        <v>34</v>
      </c>
      <c r="HH341" s="16" t="s">
        <v>41</v>
      </c>
      <c r="HI341" s="16">
        <v>10</v>
      </c>
      <c r="HJ341" s="16" t="s">
        <v>37</v>
      </c>
    </row>
    <row r="342" spans="1:218" s="15" customFormat="1" ht="288" customHeight="1">
      <c r="A342" s="56">
        <v>330</v>
      </c>
      <c r="B342" s="74" t="s">
        <v>662</v>
      </c>
      <c r="C342" s="73" t="s">
        <v>845</v>
      </c>
      <c r="D342" s="76">
        <v>143.744</v>
      </c>
      <c r="E342" s="77" t="s">
        <v>263</v>
      </c>
      <c r="F342" s="78">
        <v>1771.46</v>
      </c>
      <c r="G342" s="53"/>
      <c r="H342" s="43"/>
      <c r="I342" s="42" t="s">
        <v>38</v>
      </c>
      <c r="J342" s="44">
        <f>IF(I342="Less(-)",-1,1)</f>
        <v>1</v>
      </c>
      <c r="K342" s="45" t="s">
        <v>59</v>
      </c>
      <c r="L342" s="45" t="s">
        <v>7</v>
      </c>
      <c r="M342" s="70"/>
      <c r="N342" s="53"/>
      <c r="O342" s="53"/>
      <c r="P342" s="49"/>
      <c r="Q342" s="53"/>
      <c r="R342" s="53"/>
      <c r="S342" s="49"/>
      <c r="T342" s="49"/>
      <c r="U342" s="49"/>
      <c r="V342" s="49"/>
      <c r="W342" s="49"/>
      <c r="X342" s="49"/>
      <c r="Y342" s="49"/>
      <c r="Z342" s="49"/>
      <c r="AA342" s="49"/>
      <c r="AB342" s="49"/>
      <c r="AC342" s="49"/>
      <c r="AD342" s="49"/>
      <c r="AE342" s="49"/>
      <c r="AF342" s="49"/>
      <c r="AG342" s="49"/>
      <c r="AH342" s="49"/>
      <c r="AI342" s="49"/>
      <c r="AJ342" s="49"/>
      <c r="AK342" s="49"/>
      <c r="AL342" s="49"/>
      <c r="AM342" s="49"/>
      <c r="AN342" s="49"/>
      <c r="AO342" s="49"/>
      <c r="AP342" s="49"/>
      <c r="AQ342" s="49"/>
      <c r="AR342" s="49"/>
      <c r="AS342" s="49"/>
      <c r="AT342" s="49"/>
      <c r="AU342" s="49"/>
      <c r="AV342" s="49"/>
      <c r="AW342" s="49"/>
      <c r="AX342" s="49"/>
      <c r="AY342" s="49"/>
      <c r="AZ342" s="49"/>
      <c r="BA342" s="71">
        <f t="shared" si="18"/>
        <v>254636.75</v>
      </c>
      <c r="BB342" s="72">
        <f t="shared" si="19"/>
        <v>254636.75</v>
      </c>
      <c r="BC342" s="52" t="str">
        <f>SpellNumber(L342,BB342)</f>
        <v>INR  Two Lakh Fifty Four Thousand Six Hundred &amp; Thirty Six  and Paise Seventy Five Only</v>
      </c>
      <c r="BD342" s="83">
        <v>1566</v>
      </c>
      <c r="BE342" s="83">
        <f t="shared" si="20"/>
        <v>225103.1</v>
      </c>
      <c r="HF342" s="16"/>
      <c r="HG342" s="16"/>
      <c r="HH342" s="16"/>
      <c r="HI342" s="16"/>
      <c r="HJ342" s="16"/>
    </row>
    <row r="343" spans="1:218" s="15" customFormat="1" ht="288" customHeight="1">
      <c r="A343" s="56">
        <v>331</v>
      </c>
      <c r="B343" s="74" t="s">
        <v>663</v>
      </c>
      <c r="C343" s="73" t="s">
        <v>846</v>
      </c>
      <c r="D343" s="76">
        <v>143.744</v>
      </c>
      <c r="E343" s="77" t="s">
        <v>263</v>
      </c>
      <c r="F343" s="78">
        <v>1785.03</v>
      </c>
      <c r="G343" s="53"/>
      <c r="H343" s="43"/>
      <c r="I343" s="42" t="s">
        <v>38</v>
      </c>
      <c r="J343" s="44">
        <v>1</v>
      </c>
      <c r="K343" s="45" t="s">
        <v>59</v>
      </c>
      <c r="L343" s="45" t="s">
        <v>7</v>
      </c>
      <c r="M343" s="70"/>
      <c r="N343" s="53"/>
      <c r="O343" s="53"/>
      <c r="P343" s="49"/>
      <c r="Q343" s="53"/>
      <c r="R343" s="53"/>
      <c r="S343" s="49"/>
      <c r="T343" s="49"/>
      <c r="U343" s="49"/>
      <c r="V343" s="49"/>
      <c r="W343" s="49"/>
      <c r="X343" s="49"/>
      <c r="Y343" s="49"/>
      <c r="Z343" s="49"/>
      <c r="AA343" s="49"/>
      <c r="AB343" s="49"/>
      <c r="AC343" s="49"/>
      <c r="AD343" s="49"/>
      <c r="AE343" s="49"/>
      <c r="AF343" s="49"/>
      <c r="AG343" s="49"/>
      <c r="AH343" s="49"/>
      <c r="AI343" s="49"/>
      <c r="AJ343" s="49"/>
      <c r="AK343" s="49"/>
      <c r="AL343" s="49"/>
      <c r="AM343" s="49"/>
      <c r="AN343" s="49"/>
      <c r="AO343" s="49"/>
      <c r="AP343" s="49"/>
      <c r="AQ343" s="49"/>
      <c r="AR343" s="49"/>
      <c r="AS343" s="49"/>
      <c r="AT343" s="49"/>
      <c r="AU343" s="49"/>
      <c r="AV343" s="49"/>
      <c r="AW343" s="49"/>
      <c r="AX343" s="49"/>
      <c r="AY343" s="49"/>
      <c r="AZ343" s="49"/>
      <c r="BA343" s="71">
        <f t="shared" si="18"/>
        <v>256587.35</v>
      </c>
      <c r="BB343" s="72">
        <f t="shared" si="19"/>
        <v>256587.35</v>
      </c>
      <c r="BC343" s="52" t="s">
        <v>238</v>
      </c>
      <c r="BD343" s="83">
        <v>1578</v>
      </c>
      <c r="BE343" s="83">
        <f t="shared" si="20"/>
        <v>226828.03</v>
      </c>
      <c r="HF343" s="16">
        <v>2</v>
      </c>
      <c r="HG343" s="16" t="s">
        <v>34</v>
      </c>
      <c r="HH343" s="16" t="s">
        <v>41</v>
      </c>
      <c r="HI343" s="16">
        <v>10</v>
      </c>
      <c r="HJ343" s="16" t="s">
        <v>37</v>
      </c>
    </row>
    <row r="344" spans="1:218" s="15" customFormat="1" ht="288" customHeight="1">
      <c r="A344" s="56">
        <v>332</v>
      </c>
      <c r="B344" s="74" t="s">
        <v>664</v>
      </c>
      <c r="C344" s="73" t="s">
        <v>847</v>
      </c>
      <c r="D344" s="76">
        <v>143.744</v>
      </c>
      <c r="E344" s="77" t="s">
        <v>263</v>
      </c>
      <c r="F344" s="78">
        <v>1798.61</v>
      </c>
      <c r="G344" s="53"/>
      <c r="H344" s="43"/>
      <c r="I344" s="42" t="s">
        <v>38</v>
      </c>
      <c r="J344" s="44">
        <v>1</v>
      </c>
      <c r="K344" s="45" t="s">
        <v>59</v>
      </c>
      <c r="L344" s="45" t="s">
        <v>7</v>
      </c>
      <c r="M344" s="70"/>
      <c r="N344" s="53"/>
      <c r="O344" s="53"/>
      <c r="P344" s="49"/>
      <c r="Q344" s="53"/>
      <c r="R344" s="53"/>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71">
        <f t="shared" si="18"/>
        <v>258539.4</v>
      </c>
      <c r="BB344" s="72">
        <f t="shared" si="19"/>
        <v>258539.4</v>
      </c>
      <c r="BC344" s="52" t="s">
        <v>238</v>
      </c>
      <c r="BD344" s="83">
        <v>1590</v>
      </c>
      <c r="BE344" s="83">
        <f t="shared" si="20"/>
        <v>228552.96</v>
      </c>
      <c r="HF344" s="16">
        <v>2</v>
      </c>
      <c r="HG344" s="16" t="s">
        <v>34</v>
      </c>
      <c r="HH344" s="16" t="s">
        <v>41</v>
      </c>
      <c r="HI344" s="16">
        <v>10</v>
      </c>
      <c r="HJ344" s="16" t="s">
        <v>37</v>
      </c>
    </row>
    <row r="345" spans="1:218" s="15" customFormat="1" ht="288" customHeight="1">
      <c r="A345" s="56">
        <v>333</v>
      </c>
      <c r="B345" s="74" t="s">
        <v>665</v>
      </c>
      <c r="C345" s="73" t="s">
        <v>848</v>
      </c>
      <c r="D345" s="76">
        <v>143.744</v>
      </c>
      <c r="E345" s="77" t="s">
        <v>263</v>
      </c>
      <c r="F345" s="78">
        <v>1812.18</v>
      </c>
      <c r="G345" s="53"/>
      <c r="H345" s="43"/>
      <c r="I345" s="42" t="s">
        <v>38</v>
      </c>
      <c r="J345" s="44">
        <v>1</v>
      </c>
      <c r="K345" s="45" t="s">
        <v>59</v>
      </c>
      <c r="L345" s="45" t="s">
        <v>7</v>
      </c>
      <c r="M345" s="70"/>
      <c r="N345" s="53"/>
      <c r="O345" s="53"/>
      <c r="P345" s="49"/>
      <c r="Q345" s="53"/>
      <c r="R345" s="53"/>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71">
        <f t="shared" si="18"/>
        <v>260490</v>
      </c>
      <c r="BB345" s="72">
        <f t="shared" si="19"/>
        <v>260490</v>
      </c>
      <c r="BC345" s="52" t="s">
        <v>238</v>
      </c>
      <c r="BD345" s="83">
        <v>1602</v>
      </c>
      <c r="BE345" s="83">
        <f t="shared" si="20"/>
        <v>230277.89</v>
      </c>
      <c r="HF345" s="16">
        <v>2</v>
      </c>
      <c r="HG345" s="16" t="s">
        <v>34</v>
      </c>
      <c r="HH345" s="16" t="s">
        <v>41</v>
      </c>
      <c r="HI345" s="16">
        <v>10</v>
      </c>
      <c r="HJ345" s="16" t="s">
        <v>37</v>
      </c>
    </row>
    <row r="346" spans="1:218" s="15" customFormat="1" ht="288" customHeight="1">
      <c r="A346" s="56">
        <v>334</v>
      </c>
      <c r="B346" s="74" t="s">
        <v>666</v>
      </c>
      <c r="C346" s="73" t="s">
        <v>849</v>
      </c>
      <c r="D346" s="76">
        <v>143.744</v>
      </c>
      <c r="E346" s="77" t="s">
        <v>263</v>
      </c>
      <c r="F346" s="78">
        <v>1825.76</v>
      </c>
      <c r="G346" s="53"/>
      <c r="H346" s="43"/>
      <c r="I346" s="42" t="s">
        <v>38</v>
      </c>
      <c r="J346" s="44">
        <v>1</v>
      </c>
      <c r="K346" s="45" t="s">
        <v>59</v>
      </c>
      <c r="L346" s="45" t="s">
        <v>7</v>
      </c>
      <c r="M346" s="70"/>
      <c r="N346" s="53"/>
      <c r="O346" s="53"/>
      <c r="P346" s="49"/>
      <c r="Q346" s="53"/>
      <c r="R346" s="53"/>
      <c r="S346" s="49"/>
      <c r="T346" s="49"/>
      <c r="U346" s="49"/>
      <c r="V346" s="49"/>
      <c r="W346" s="49"/>
      <c r="X346" s="49"/>
      <c r="Y346" s="49"/>
      <c r="Z346" s="49"/>
      <c r="AA346" s="49"/>
      <c r="AB346" s="49"/>
      <c r="AC346" s="49"/>
      <c r="AD346" s="49"/>
      <c r="AE346" s="49"/>
      <c r="AF346" s="49"/>
      <c r="AG346" s="49"/>
      <c r="AH346" s="49"/>
      <c r="AI346" s="49"/>
      <c r="AJ346" s="49"/>
      <c r="AK346" s="49"/>
      <c r="AL346" s="49"/>
      <c r="AM346" s="49"/>
      <c r="AN346" s="49"/>
      <c r="AO346" s="49"/>
      <c r="AP346" s="49"/>
      <c r="AQ346" s="49"/>
      <c r="AR346" s="49"/>
      <c r="AS346" s="49"/>
      <c r="AT346" s="49"/>
      <c r="AU346" s="49"/>
      <c r="AV346" s="49"/>
      <c r="AW346" s="49"/>
      <c r="AX346" s="49"/>
      <c r="AY346" s="49"/>
      <c r="AZ346" s="49"/>
      <c r="BA346" s="71">
        <f t="shared" si="18"/>
        <v>262442.05</v>
      </c>
      <c r="BB346" s="72">
        <f t="shared" si="19"/>
        <v>262442.05</v>
      </c>
      <c r="BC346" s="52" t="s">
        <v>238</v>
      </c>
      <c r="BD346" s="83">
        <v>1614</v>
      </c>
      <c r="BE346" s="83">
        <f t="shared" si="20"/>
        <v>232002.82</v>
      </c>
      <c r="HF346" s="16">
        <v>2</v>
      </c>
      <c r="HG346" s="16" t="s">
        <v>34</v>
      </c>
      <c r="HH346" s="16" t="s">
        <v>41</v>
      </c>
      <c r="HI346" s="16">
        <v>10</v>
      </c>
      <c r="HJ346" s="16" t="s">
        <v>37</v>
      </c>
    </row>
    <row r="347" spans="1:218" s="15" customFormat="1" ht="288" customHeight="1">
      <c r="A347" s="56">
        <v>335</v>
      </c>
      <c r="B347" s="74" t="s">
        <v>667</v>
      </c>
      <c r="C347" s="73" t="s">
        <v>850</v>
      </c>
      <c r="D347" s="76">
        <v>143.744</v>
      </c>
      <c r="E347" s="77" t="s">
        <v>263</v>
      </c>
      <c r="F347" s="78">
        <v>1843.86</v>
      </c>
      <c r="G347" s="53"/>
      <c r="H347" s="43"/>
      <c r="I347" s="42" t="s">
        <v>38</v>
      </c>
      <c r="J347" s="44">
        <v>1</v>
      </c>
      <c r="K347" s="45" t="s">
        <v>59</v>
      </c>
      <c r="L347" s="45" t="s">
        <v>7</v>
      </c>
      <c r="M347" s="70"/>
      <c r="N347" s="53"/>
      <c r="O347" s="53"/>
      <c r="P347" s="49"/>
      <c r="Q347" s="53"/>
      <c r="R347" s="53"/>
      <c r="S347" s="49"/>
      <c r="T347" s="49"/>
      <c r="U347" s="49"/>
      <c r="V347" s="49"/>
      <c r="W347" s="49"/>
      <c r="X347" s="49"/>
      <c r="Y347" s="49"/>
      <c r="Z347" s="49"/>
      <c r="AA347" s="49"/>
      <c r="AB347" s="49"/>
      <c r="AC347" s="49"/>
      <c r="AD347" s="49"/>
      <c r="AE347" s="49"/>
      <c r="AF347" s="49"/>
      <c r="AG347" s="49"/>
      <c r="AH347" s="49"/>
      <c r="AI347" s="49"/>
      <c r="AJ347" s="49"/>
      <c r="AK347" s="49"/>
      <c r="AL347" s="49"/>
      <c r="AM347" s="49"/>
      <c r="AN347" s="49"/>
      <c r="AO347" s="49"/>
      <c r="AP347" s="49"/>
      <c r="AQ347" s="49"/>
      <c r="AR347" s="49"/>
      <c r="AS347" s="49"/>
      <c r="AT347" s="49"/>
      <c r="AU347" s="49"/>
      <c r="AV347" s="49"/>
      <c r="AW347" s="49"/>
      <c r="AX347" s="49"/>
      <c r="AY347" s="49"/>
      <c r="AZ347" s="49"/>
      <c r="BA347" s="71">
        <f t="shared" si="18"/>
        <v>265043.81</v>
      </c>
      <c r="BB347" s="72">
        <f t="shared" si="19"/>
        <v>265043.81</v>
      </c>
      <c r="BC347" s="52" t="s">
        <v>238</v>
      </c>
      <c r="BD347" s="83">
        <v>1630</v>
      </c>
      <c r="BE347" s="83">
        <f t="shared" si="20"/>
        <v>234302.72</v>
      </c>
      <c r="HF347" s="16">
        <v>2</v>
      </c>
      <c r="HG347" s="16" t="s">
        <v>34</v>
      </c>
      <c r="HH347" s="16" t="s">
        <v>41</v>
      </c>
      <c r="HI347" s="16">
        <v>10</v>
      </c>
      <c r="HJ347" s="16" t="s">
        <v>37</v>
      </c>
    </row>
    <row r="348" spans="1:218" s="15" customFormat="1" ht="288" customHeight="1">
      <c r="A348" s="56">
        <v>336</v>
      </c>
      <c r="B348" s="74" t="s">
        <v>668</v>
      </c>
      <c r="C348" s="73" t="s">
        <v>851</v>
      </c>
      <c r="D348" s="76">
        <v>143.744</v>
      </c>
      <c r="E348" s="77" t="s">
        <v>263</v>
      </c>
      <c r="F348" s="78">
        <v>1861.96</v>
      </c>
      <c r="G348" s="53"/>
      <c r="H348" s="43"/>
      <c r="I348" s="42" t="s">
        <v>38</v>
      </c>
      <c r="J348" s="44">
        <v>1</v>
      </c>
      <c r="K348" s="45" t="s">
        <v>59</v>
      </c>
      <c r="L348" s="45" t="s">
        <v>7</v>
      </c>
      <c r="M348" s="70"/>
      <c r="N348" s="53"/>
      <c r="O348" s="53"/>
      <c r="P348" s="49"/>
      <c r="Q348" s="53"/>
      <c r="R348" s="53"/>
      <c r="S348" s="49"/>
      <c r="T348" s="49"/>
      <c r="U348" s="49"/>
      <c r="V348" s="49"/>
      <c r="W348" s="49"/>
      <c r="X348" s="49"/>
      <c r="Y348" s="49"/>
      <c r="Z348" s="49"/>
      <c r="AA348" s="49"/>
      <c r="AB348" s="49"/>
      <c r="AC348" s="49"/>
      <c r="AD348" s="49"/>
      <c r="AE348" s="49"/>
      <c r="AF348" s="49"/>
      <c r="AG348" s="49"/>
      <c r="AH348" s="49"/>
      <c r="AI348" s="49"/>
      <c r="AJ348" s="49"/>
      <c r="AK348" s="49"/>
      <c r="AL348" s="49"/>
      <c r="AM348" s="49"/>
      <c r="AN348" s="49"/>
      <c r="AO348" s="49"/>
      <c r="AP348" s="49"/>
      <c r="AQ348" s="49"/>
      <c r="AR348" s="49"/>
      <c r="AS348" s="49"/>
      <c r="AT348" s="49"/>
      <c r="AU348" s="49"/>
      <c r="AV348" s="49"/>
      <c r="AW348" s="49"/>
      <c r="AX348" s="49"/>
      <c r="AY348" s="49"/>
      <c r="AZ348" s="49"/>
      <c r="BA348" s="71">
        <f t="shared" si="18"/>
        <v>267645.58</v>
      </c>
      <c r="BB348" s="72">
        <f t="shared" si="19"/>
        <v>267645.58</v>
      </c>
      <c r="BC348" s="52" t="s">
        <v>238</v>
      </c>
      <c r="BD348" s="83">
        <v>1646</v>
      </c>
      <c r="BE348" s="83">
        <f t="shared" si="20"/>
        <v>236602.62</v>
      </c>
      <c r="HF348" s="16">
        <v>2</v>
      </c>
      <c r="HG348" s="16" t="s">
        <v>34</v>
      </c>
      <c r="HH348" s="16" t="s">
        <v>41</v>
      </c>
      <c r="HI348" s="16">
        <v>10</v>
      </c>
      <c r="HJ348" s="16" t="s">
        <v>37</v>
      </c>
    </row>
    <row r="349" spans="1:218" s="15" customFormat="1" ht="288" customHeight="1">
      <c r="A349" s="56">
        <v>337</v>
      </c>
      <c r="B349" s="74" t="s">
        <v>669</v>
      </c>
      <c r="C349" s="73" t="s">
        <v>852</v>
      </c>
      <c r="D349" s="76">
        <v>143.744</v>
      </c>
      <c r="E349" s="77" t="s">
        <v>263</v>
      </c>
      <c r="F349" s="78">
        <v>1880.05</v>
      </c>
      <c r="G349" s="53"/>
      <c r="H349" s="43"/>
      <c r="I349" s="42" t="s">
        <v>38</v>
      </c>
      <c r="J349" s="44">
        <v>1</v>
      </c>
      <c r="K349" s="45" t="s">
        <v>59</v>
      </c>
      <c r="L349" s="45" t="s">
        <v>7</v>
      </c>
      <c r="M349" s="70"/>
      <c r="N349" s="53"/>
      <c r="O349" s="53"/>
      <c r="P349" s="49"/>
      <c r="Q349" s="53"/>
      <c r="R349" s="53"/>
      <c r="S349" s="49"/>
      <c r="T349" s="49"/>
      <c r="U349" s="49"/>
      <c r="V349" s="49"/>
      <c r="W349" s="49"/>
      <c r="X349" s="49"/>
      <c r="Y349" s="49"/>
      <c r="Z349" s="49"/>
      <c r="AA349" s="49"/>
      <c r="AB349" s="49"/>
      <c r="AC349" s="49"/>
      <c r="AD349" s="49"/>
      <c r="AE349" s="49"/>
      <c r="AF349" s="49"/>
      <c r="AG349" s="49"/>
      <c r="AH349" s="49"/>
      <c r="AI349" s="49"/>
      <c r="AJ349" s="49"/>
      <c r="AK349" s="49"/>
      <c r="AL349" s="49"/>
      <c r="AM349" s="49"/>
      <c r="AN349" s="49"/>
      <c r="AO349" s="49"/>
      <c r="AP349" s="49"/>
      <c r="AQ349" s="49"/>
      <c r="AR349" s="49"/>
      <c r="AS349" s="49"/>
      <c r="AT349" s="49"/>
      <c r="AU349" s="49"/>
      <c r="AV349" s="49"/>
      <c r="AW349" s="49"/>
      <c r="AX349" s="49"/>
      <c r="AY349" s="49"/>
      <c r="AZ349" s="49"/>
      <c r="BA349" s="71">
        <f t="shared" si="18"/>
        <v>270245.91</v>
      </c>
      <c r="BB349" s="72">
        <f t="shared" si="19"/>
        <v>270245.91</v>
      </c>
      <c r="BC349" s="52" t="s">
        <v>238</v>
      </c>
      <c r="BD349" s="83">
        <v>1662</v>
      </c>
      <c r="BE349" s="83">
        <f t="shared" si="20"/>
        <v>238902.53</v>
      </c>
      <c r="HF349" s="16">
        <v>2</v>
      </c>
      <c r="HG349" s="16" t="s">
        <v>34</v>
      </c>
      <c r="HH349" s="16" t="s">
        <v>41</v>
      </c>
      <c r="HI349" s="16">
        <v>10</v>
      </c>
      <c r="HJ349" s="16" t="s">
        <v>37</v>
      </c>
    </row>
    <row r="350" spans="1:218" s="15" customFormat="1" ht="288" customHeight="1">
      <c r="A350" s="56">
        <v>338</v>
      </c>
      <c r="B350" s="74" t="s">
        <v>670</v>
      </c>
      <c r="C350" s="73" t="s">
        <v>853</v>
      </c>
      <c r="D350" s="76">
        <v>143.744</v>
      </c>
      <c r="E350" s="77" t="s">
        <v>263</v>
      </c>
      <c r="F350" s="78">
        <v>1898.15</v>
      </c>
      <c r="G350" s="53"/>
      <c r="H350" s="43"/>
      <c r="I350" s="42" t="s">
        <v>38</v>
      </c>
      <c r="J350" s="44">
        <v>1</v>
      </c>
      <c r="K350" s="45" t="s">
        <v>59</v>
      </c>
      <c r="L350" s="45" t="s">
        <v>7</v>
      </c>
      <c r="M350" s="70"/>
      <c r="N350" s="53"/>
      <c r="O350" s="53"/>
      <c r="P350" s="49"/>
      <c r="Q350" s="53"/>
      <c r="R350" s="53"/>
      <c r="S350" s="49"/>
      <c r="T350" s="49"/>
      <c r="U350" s="49"/>
      <c r="V350" s="49"/>
      <c r="W350" s="49"/>
      <c r="X350" s="49"/>
      <c r="Y350" s="49"/>
      <c r="Z350" s="49"/>
      <c r="AA350" s="49"/>
      <c r="AB350" s="49"/>
      <c r="AC350" s="49"/>
      <c r="AD350" s="49"/>
      <c r="AE350" s="49"/>
      <c r="AF350" s="49"/>
      <c r="AG350" s="49"/>
      <c r="AH350" s="49"/>
      <c r="AI350" s="49"/>
      <c r="AJ350" s="49"/>
      <c r="AK350" s="49"/>
      <c r="AL350" s="49"/>
      <c r="AM350" s="49"/>
      <c r="AN350" s="49"/>
      <c r="AO350" s="49"/>
      <c r="AP350" s="49"/>
      <c r="AQ350" s="49"/>
      <c r="AR350" s="49"/>
      <c r="AS350" s="49"/>
      <c r="AT350" s="49"/>
      <c r="AU350" s="49"/>
      <c r="AV350" s="49"/>
      <c r="AW350" s="49"/>
      <c r="AX350" s="49"/>
      <c r="AY350" s="49"/>
      <c r="AZ350" s="49"/>
      <c r="BA350" s="71">
        <f t="shared" si="18"/>
        <v>272847.67</v>
      </c>
      <c r="BB350" s="72">
        <f t="shared" si="19"/>
        <v>272847.67</v>
      </c>
      <c r="BC350" s="52" t="s">
        <v>238</v>
      </c>
      <c r="BD350" s="83">
        <v>1678</v>
      </c>
      <c r="BE350" s="83">
        <f t="shared" si="20"/>
        <v>241202.43</v>
      </c>
      <c r="HF350" s="16">
        <v>2</v>
      </c>
      <c r="HG350" s="16" t="s">
        <v>34</v>
      </c>
      <c r="HH350" s="16" t="s">
        <v>41</v>
      </c>
      <c r="HI350" s="16">
        <v>10</v>
      </c>
      <c r="HJ350" s="16" t="s">
        <v>37</v>
      </c>
    </row>
    <row r="351" spans="1:218" s="15" customFormat="1" ht="288" customHeight="1">
      <c r="A351" s="56">
        <v>339</v>
      </c>
      <c r="B351" s="74" t="s">
        <v>671</v>
      </c>
      <c r="C351" s="73" t="s">
        <v>854</v>
      </c>
      <c r="D351" s="76">
        <v>143.744</v>
      </c>
      <c r="E351" s="77" t="s">
        <v>263</v>
      </c>
      <c r="F351" s="78">
        <v>1916.25</v>
      </c>
      <c r="G351" s="53"/>
      <c r="H351" s="43"/>
      <c r="I351" s="42" t="s">
        <v>38</v>
      </c>
      <c r="J351" s="44">
        <v>1</v>
      </c>
      <c r="K351" s="45" t="s">
        <v>59</v>
      </c>
      <c r="L351" s="45" t="s">
        <v>7</v>
      </c>
      <c r="M351" s="70"/>
      <c r="N351" s="53"/>
      <c r="O351" s="53"/>
      <c r="P351" s="49"/>
      <c r="Q351" s="53"/>
      <c r="R351" s="53"/>
      <c r="S351" s="49"/>
      <c r="T351" s="49"/>
      <c r="U351" s="49"/>
      <c r="V351" s="49"/>
      <c r="W351" s="49"/>
      <c r="X351" s="49"/>
      <c r="Y351" s="49"/>
      <c r="Z351" s="49"/>
      <c r="AA351" s="49"/>
      <c r="AB351" s="49"/>
      <c r="AC351" s="49"/>
      <c r="AD351" s="49"/>
      <c r="AE351" s="49"/>
      <c r="AF351" s="49"/>
      <c r="AG351" s="49"/>
      <c r="AH351" s="49"/>
      <c r="AI351" s="49"/>
      <c r="AJ351" s="49"/>
      <c r="AK351" s="49"/>
      <c r="AL351" s="49"/>
      <c r="AM351" s="49"/>
      <c r="AN351" s="49"/>
      <c r="AO351" s="49"/>
      <c r="AP351" s="49"/>
      <c r="AQ351" s="49"/>
      <c r="AR351" s="49"/>
      <c r="AS351" s="49"/>
      <c r="AT351" s="49"/>
      <c r="AU351" s="49"/>
      <c r="AV351" s="49"/>
      <c r="AW351" s="49"/>
      <c r="AX351" s="49"/>
      <c r="AY351" s="49"/>
      <c r="AZ351" s="49"/>
      <c r="BA351" s="71">
        <f t="shared" si="18"/>
        <v>275449.44</v>
      </c>
      <c r="BB351" s="72">
        <f t="shared" si="19"/>
        <v>275449.44</v>
      </c>
      <c r="BC351" s="52" t="s">
        <v>238</v>
      </c>
      <c r="BD351" s="83">
        <v>1694</v>
      </c>
      <c r="BE351" s="83">
        <f t="shared" si="20"/>
        <v>243502.34</v>
      </c>
      <c r="HF351" s="16">
        <v>2</v>
      </c>
      <c r="HG351" s="16" t="s">
        <v>34</v>
      </c>
      <c r="HH351" s="16" t="s">
        <v>41</v>
      </c>
      <c r="HI351" s="16">
        <v>10</v>
      </c>
      <c r="HJ351" s="16" t="s">
        <v>37</v>
      </c>
    </row>
    <row r="352" spans="1:218" s="15" customFormat="1" ht="288" customHeight="1">
      <c r="A352" s="56">
        <v>340</v>
      </c>
      <c r="B352" s="74" t="s">
        <v>672</v>
      </c>
      <c r="C352" s="73" t="s">
        <v>855</v>
      </c>
      <c r="D352" s="76">
        <v>143.744</v>
      </c>
      <c r="E352" s="77" t="s">
        <v>263</v>
      </c>
      <c r="F352" s="78">
        <v>1934.35</v>
      </c>
      <c r="G352" s="53"/>
      <c r="H352" s="43"/>
      <c r="I352" s="42" t="s">
        <v>38</v>
      </c>
      <c r="J352" s="44">
        <v>1</v>
      </c>
      <c r="K352" s="45" t="s">
        <v>59</v>
      </c>
      <c r="L352" s="45" t="s">
        <v>7</v>
      </c>
      <c r="M352" s="70"/>
      <c r="N352" s="53"/>
      <c r="O352" s="53"/>
      <c r="P352" s="49"/>
      <c r="Q352" s="53"/>
      <c r="R352" s="53"/>
      <c r="S352" s="49"/>
      <c r="T352" s="49"/>
      <c r="U352" s="49"/>
      <c r="V352" s="49"/>
      <c r="W352" s="49"/>
      <c r="X352" s="49"/>
      <c r="Y352" s="49"/>
      <c r="Z352" s="49"/>
      <c r="AA352" s="49"/>
      <c r="AB352" s="49"/>
      <c r="AC352" s="49"/>
      <c r="AD352" s="49"/>
      <c r="AE352" s="49"/>
      <c r="AF352" s="49"/>
      <c r="AG352" s="49"/>
      <c r="AH352" s="49"/>
      <c r="AI352" s="49"/>
      <c r="AJ352" s="49"/>
      <c r="AK352" s="49"/>
      <c r="AL352" s="49"/>
      <c r="AM352" s="49"/>
      <c r="AN352" s="49"/>
      <c r="AO352" s="49"/>
      <c r="AP352" s="49"/>
      <c r="AQ352" s="49"/>
      <c r="AR352" s="49"/>
      <c r="AS352" s="49"/>
      <c r="AT352" s="49"/>
      <c r="AU352" s="49"/>
      <c r="AV352" s="49"/>
      <c r="AW352" s="49"/>
      <c r="AX352" s="49"/>
      <c r="AY352" s="49"/>
      <c r="AZ352" s="49"/>
      <c r="BA352" s="71">
        <f t="shared" si="18"/>
        <v>278051.21</v>
      </c>
      <c r="BB352" s="72">
        <f t="shared" si="19"/>
        <v>278051.21</v>
      </c>
      <c r="BC352" s="52" t="s">
        <v>238</v>
      </c>
      <c r="BD352" s="83">
        <v>1710</v>
      </c>
      <c r="BE352" s="83">
        <f t="shared" si="20"/>
        <v>245802.24</v>
      </c>
      <c r="HF352" s="16">
        <v>2</v>
      </c>
      <c r="HG352" s="16" t="s">
        <v>34</v>
      </c>
      <c r="HH352" s="16" t="s">
        <v>41</v>
      </c>
      <c r="HI352" s="16">
        <v>10</v>
      </c>
      <c r="HJ352" s="16" t="s">
        <v>37</v>
      </c>
    </row>
    <row r="353" spans="1:218" s="15" customFormat="1" ht="109.5" customHeight="1">
      <c r="A353" s="56">
        <v>341</v>
      </c>
      <c r="B353" s="74" t="s">
        <v>294</v>
      </c>
      <c r="C353" s="73" t="s">
        <v>856</v>
      </c>
      <c r="D353" s="76">
        <v>2.664</v>
      </c>
      <c r="E353" s="77" t="s">
        <v>236</v>
      </c>
      <c r="F353" s="78">
        <v>94136.2</v>
      </c>
      <c r="G353" s="53"/>
      <c r="H353" s="43"/>
      <c r="I353" s="42" t="s">
        <v>38</v>
      </c>
      <c r="J353" s="44">
        <f>IF(I353="Less(-)",-1,1)</f>
        <v>1</v>
      </c>
      <c r="K353" s="45" t="s">
        <v>59</v>
      </c>
      <c r="L353" s="45" t="s">
        <v>7</v>
      </c>
      <c r="M353" s="70"/>
      <c r="N353" s="53"/>
      <c r="O353" s="53"/>
      <c r="P353" s="49"/>
      <c r="Q353" s="53"/>
      <c r="R353" s="53"/>
      <c r="S353" s="49"/>
      <c r="T353" s="49"/>
      <c r="U353" s="49"/>
      <c r="V353" s="49"/>
      <c r="W353" s="49"/>
      <c r="X353" s="49"/>
      <c r="Y353" s="49"/>
      <c r="Z353" s="49"/>
      <c r="AA353" s="49"/>
      <c r="AB353" s="49"/>
      <c r="AC353" s="49"/>
      <c r="AD353" s="49"/>
      <c r="AE353" s="49"/>
      <c r="AF353" s="49"/>
      <c r="AG353" s="49"/>
      <c r="AH353" s="49"/>
      <c r="AI353" s="49"/>
      <c r="AJ353" s="49"/>
      <c r="AK353" s="49"/>
      <c r="AL353" s="49"/>
      <c r="AM353" s="49"/>
      <c r="AN353" s="49"/>
      <c r="AO353" s="49"/>
      <c r="AP353" s="49"/>
      <c r="AQ353" s="49"/>
      <c r="AR353" s="49"/>
      <c r="AS353" s="49"/>
      <c r="AT353" s="49"/>
      <c r="AU353" s="49"/>
      <c r="AV353" s="49"/>
      <c r="AW353" s="49"/>
      <c r="AX353" s="49"/>
      <c r="AY353" s="49"/>
      <c r="AZ353" s="49"/>
      <c r="BA353" s="71">
        <f t="shared" si="18"/>
        <v>250778.84</v>
      </c>
      <c r="BB353" s="72">
        <f t="shared" si="19"/>
        <v>250778.84</v>
      </c>
      <c r="BC353" s="52" t="str">
        <f>SpellNumber(L353,BB353)</f>
        <v>INR  Two Lakh Fifty Thousand Seven Hundred &amp; Seventy Eight  and Paise Eighty Four Only</v>
      </c>
      <c r="BD353" s="83">
        <v>83218</v>
      </c>
      <c r="BE353" s="83">
        <f t="shared" si="20"/>
        <v>221692.75</v>
      </c>
      <c r="HF353" s="16"/>
      <c r="HG353" s="16"/>
      <c r="HH353" s="16"/>
      <c r="HI353" s="16"/>
      <c r="HJ353" s="16"/>
    </row>
    <row r="354" spans="1:218" s="15" customFormat="1" ht="109.5" customHeight="1">
      <c r="A354" s="56">
        <v>342</v>
      </c>
      <c r="B354" s="74" t="s">
        <v>295</v>
      </c>
      <c r="C354" s="73" t="s">
        <v>857</v>
      </c>
      <c r="D354" s="76">
        <v>2.664</v>
      </c>
      <c r="E354" s="77" t="s">
        <v>236</v>
      </c>
      <c r="F354" s="78">
        <v>94362.44</v>
      </c>
      <c r="G354" s="53"/>
      <c r="H354" s="43"/>
      <c r="I354" s="42" t="s">
        <v>38</v>
      </c>
      <c r="J354" s="44">
        <v>1</v>
      </c>
      <c r="K354" s="45" t="s">
        <v>59</v>
      </c>
      <c r="L354" s="45" t="s">
        <v>7</v>
      </c>
      <c r="M354" s="70"/>
      <c r="N354" s="53"/>
      <c r="O354" s="53"/>
      <c r="P354" s="49"/>
      <c r="Q354" s="53"/>
      <c r="R354" s="53"/>
      <c r="S354" s="49"/>
      <c r="T354" s="49"/>
      <c r="U354" s="49"/>
      <c r="V354" s="49"/>
      <c r="W354" s="49"/>
      <c r="X354" s="49"/>
      <c r="Y354" s="49"/>
      <c r="Z354" s="49"/>
      <c r="AA354" s="49"/>
      <c r="AB354" s="49"/>
      <c r="AC354" s="49"/>
      <c r="AD354" s="49"/>
      <c r="AE354" s="49"/>
      <c r="AF354" s="49"/>
      <c r="AG354" s="49"/>
      <c r="AH354" s="49"/>
      <c r="AI354" s="49"/>
      <c r="AJ354" s="49"/>
      <c r="AK354" s="49"/>
      <c r="AL354" s="49"/>
      <c r="AM354" s="49"/>
      <c r="AN354" s="49"/>
      <c r="AO354" s="49"/>
      <c r="AP354" s="49"/>
      <c r="AQ354" s="49"/>
      <c r="AR354" s="49"/>
      <c r="AS354" s="49"/>
      <c r="AT354" s="49"/>
      <c r="AU354" s="49"/>
      <c r="AV354" s="49"/>
      <c r="AW354" s="49"/>
      <c r="AX354" s="49"/>
      <c r="AY354" s="49"/>
      <c r="AZ354" s="49"/>
      <c r="BA354" s="71">
        <f t="shared" si="18"/>
        <v>251381.54</v>
      </c>
      <c r="BB354" s="72">
        <f t="shared" si="19"/>
        <v>251381.54</v>
      </c>
      <c r="BC354" s="52" t="s">
        <v>238</v>
      </c>
      <c r="BD354" s="83">
        <v>83418</v>
      </c>
      <c r="BE354" s="83">
        <f t="shared" si="20"/>
        <v>222225.55</v>
      </c>
      <c r="HF354" s="16">
        <v>2</v>
      </c>
      <c r="HG354" s="16" t="s">
        <v>34</v>
      </c>
      <c r="HH354" s="16" t="s">
        <v>41</v>
      </c>
      <c r="HI354" s="16">
        <v>10</v>
      </c>
      <c r="HJ354" s="16" t="s">
        <v>37</v>
      </c>
    </row>
    <row r="355" spans="1:218" s="15" customFormat="1" ht="109.5" customHeight="1">
      <c r="A355" s="56">
        <v>343</v>
      </c>
      <c r="B355" s="74" t="s">
        <v>296</v>
      </c>
      <c r="C355" s="73" t="s">
        <v>858</v>
      </c>
      <c r="D355" s="76">
        <v>2.238</v>
      </c>
      <c r="E355" s="77" t="s">
        <v>236</v>
      </c>
      <c r="F355" s="78">
        <v>94588.68</v>
      </c>
      <c r="G355" s="53"/>
      <c r="H355" s="43"/>
      <c r="I355" s="42" t="s">
        <v>38</v>
      </c>
      <c r="J355" s="44">
        <v>1</v>
      </c>
      <c r="K355" s="45" t="s">
        <v>59</v>
      </c>
      <c r="L355" s="45" t="s">
        <v>7</v>
      </c>
      <c r="M355" s="70"/>
      <c r="N355" s="53"/>
      <c r="O355" s="53"/>
      <c r="P355" s="49"/>
      <c r="Q355" s="53"/>
      <c r="R355" s="53"/>
      <c r="S355" s="49"/>
      <c r="T355" s="49"/>
      <c r="U355" s="49"/>
      <c r="V355" s="49"/>
      <c r="W355" s="49"/>
      <c r="X355" s="49"/>
      <c r="Y355" s="49"/>
      <c r="Z355" s="49"/>
      <c r="AA355" s="49"/>
      <c r="AB355" s="49"/>
      <c r="AC355" s="49"/>
      <c r="AD355" s="49"/>
      <c r="AE355" s="49"/>
      <c r="AF355" s="49"/>
      <c r="AG355" s="49"/>
      <c r="AH355" s="49"/>
      <c r="AI355" s="49"/>
      <c r="AJ355" s="49"/>
      <c r="AK355" s="49"/>
      <c r="AL355" s="49"/>
      <c r="AM355" s="49"/>
      <c r="AN355" s="49"/>
      <c r="AO355" s="49"/>
      <c r="AP355" s="49"/>
      <c r="AQ355" s="49"/>
      <c r="AR355" s="49"/>
      <c r="AS355" s="49"/>
      <c r="AT355" s="49"/>
      <c r="AU355" s="49"/>
      <c r="AV355" s="49"/>
      <c r="AW355" s="49"/>
      <c r="AX355" s="49"/>
      <c r="AY355" s="49"/>
      <c r="AZ355" s="49"/>
      <c r="BA355" s="71">
        <f t="shared" si="18"/>
        <v>211689.47</v>
      </c>
      <c r="BB355" s="72">
        <f t="shared" si="19"/>
        <v>211689.47</v>
      </c>
      <c r="BC355" s="52" t="s">
        <v>238</v>
      </c>
      <c r="BD355" s="83">
        <v>83618</v>
      </c>
      <c r="BE355" s="83">
        <f t="shared" si="20"/>
        <v>187137.08</v>
      </c>
      <c r="HF355" s="16">
        <v>2</v>
      </c>
      <c r="HG355" s="16" t="s">
        <v>34</v>
      </c>
      <c r="HH355" s="16" t="s">
        <v>41</v>
      </c>
      <c r="HI355" s="16">
        <v>10</v>
      </c>
      <c r="HJ355" s="16" t="s">
        <v>37</v>
      </c>
    </row>
    <row r="356" spans="1:218" s="15" customFormat="1" ht="109.5" customHeight="1">
      <c r="A356" s="56">
        <v>344</v>
      </c>
      <c r="B356" s="74" t="s">
        <v>297</v>
      </c>
      <c r="C356" s="73" t="s">
        <v>859</v>
      </c>
      <c r="D356" s="76">
        <v>2.238</v>
      </c>
      <c r="E356" s="77" t="s">
        <v>236</v>
      </c>
      <c r="F356" s="78">
        <v>94814.92</v>
      </c>
      <c r="G356" s="53"/>
      <c r="H356" s="43"/>
      <c r="I356" s="42" t="s">
        <v>38</v>
      </c>
      <c r="J356" s="44">
        <v>1</v>
      </c>
      <c r="K356" s="45" t="s">
        <v>59</v>
      </c>
      <c r="L356" s="45" t="s">
        <v>7</v>
      </c>
      <c r="M356" s="70"/>
      <c r="N356" s="53"/>
      <c r="O356" s="53"/>
      <c r="P356" s="49"/>
      <c r="Q356" s="53"/>
      <c r="R356" s="53"/>
      <c r="S356" s="49"/>
      <c r="T356" s="49"/>
      <c r="U356" s="49"/>
      <c r="V356" s="49"/>
      <c r="W356" s="49"/>
      <c r="X356" s="49"/>
      <c r="Y356" s="49"/>
      <c r="Z356" s="49"/>
      <c r="AA356" s="49"/>
      <c r="AB356" s="49"/>
      <c r="AC356" s="49"/>
      <c r="AD356" s="49"/>
      <c r="AE356" s="49"/>
      <c r="AF356" s="49"/>
      <c r="AG356" s="49"/>
      <c r="AH356" s="49"/>
      <c r="AI356" s="49"/>
      <c r="AJ356" s="49"/>
      <c r="AK356" s="49"/>
      <c r="AL356" s="49"/>
      <c r="AM356" s="49"/>
      <c r="AN356" s="49"/>
      <c r="AO356" s="49"/>
      <c r="AP356" s="49"/>
      <c r="AQ356" s="49"/>
      <c r="AR356" s="49"/>
      <c r="AS356" s="49"/>
      <c r="AT356" s="49"/>
      <c r="AU356" s="49"/>
      <c r="AV356" s="49"/>
      <c r="AW356" s="49"/>
      <c r="AX356" s="49"/>
      <c r="AY356" s="49"/>
      <c r="AZ356" s="49"/>
      <c r="BA356" s="71">
        <f t="shared" si="18"/>
        <v>212195.79</v>
      </c>
      <c r="BB356" s="72">
        <f t="shared" si="19"/>
        <v>212195.79</v>
      </c>
      <c r="BC356" s="52" t="s">
        <v>238</v>
      </c>
      <c r="BD356" s="83">
        <v>83818</v>
      </c>
      <c r="BE356" s="83">
        <f t="shared" si="20"/>
        <v>187584.68</v>
      </c>
      <c r="HF356" s="16">
        <v>2</v>
      </c>
      <c r="HG356" s="16" t="s">
        <v>34</v>
      </c>
      <c r="HH356" s="16" t="s">
        <v>41</v>
      </c>
      <c r="HI356" s="16">
        <v>10</v>
      </c>
      <c r="HJ356" s="16" t="s">
        <v>37</v>
      </c>
    </row>
    <row r="357" spans="1:218" s="15" customFormat="1" ht="109.5" customHeight="1">
      <c r="A357" s="56">
        <v>345</v>
      </c>
      <c r="B357" s="74" t="s">
        <v>673</v>
      </c>
      <c r="C357" s="73" t="s">
        <v>860</v>
      </c>
      <c r="D357" s="76">
        <v>2.238</v>
      </c>
      <c r="E357" s="77" t="s">
        <v>236</v>
      </c>
      <c r="F357" s="78">
        <v>95041.16</v>
      </c>
      <c r="G357" s="53"/>
      <c r="H357" s="43"/>
      <c r="I357" s="42" t="s">
        <v>38</v>
      </c>
      <c r="J357" s="44">
        <v>1</v>
      </c>
      <c r="K357" s="45" t="s">
        <v>59</v>
      </c>
      <c r="L357" s="45" t="s">
        <v>7</v>
      </c>
      <c r="M357" s="70"/>
      <c r="N357" s="53"/>
      <c r="O357" s="53"/>
      <c r="P357" s="49"/>
      <c r="Q357" s="53"/>
      <c r="R357" s="53"/>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c r="AW357" s="49"/>
      <c r="AX357" s="49"/>
      <c r="AY357" s="49"/>
      <c r="AZ357" s="49"/>
      <c r="BA357" s="71">
        <f t="shared" si="18"/>
        <v>212702.12</v>
      </c>
      <c r="BB357" s="72">
        <f t="shared" si="19"/>
        <v>212702.12</v>
      </c>
      <c r="BC357" s="52" t="s">
        <v>238</v>
      </c>
      <c r="BD357" s="83">
        <v>84018</v>
      </c>
      <c r="BE357" s="83">
        <f t="shared" si="20"/>
        <v>188032.28</v>
      </c>
      <c r="HF357" s="16">
        <v>2</v>
      </c>
      <c r="HG357" s="16" t="s">
        <v>34</v>
      </c>
      <c r="HH357" s="16" t="s">
        <v>41</v>
      </c>
      <c r="HI357" s="16">
        <v>10</v>
      </c>
      <c r="HJ357" s="16" t="s">
        <v>37</v>
      </c>
    </row>
    <row r="358" spans="1:218" s="15" customFormat="1" ht="109.5" customHeight="1">
      <c r="A358" s="56">
        <v>346</v>
      </c>
      <c r="B358" s="74" t="s">
        <v>674</v>
      </c>
      <c r="C358" s="73" t="s">
        <v>861</v>
      </c>
      <c r="D358" s="76">
        <v>2.238</v>
      </c>
      <c r="E358" s="77" t="s">
        <v>236</v>
      </c>
      <c r="F358" s="78">
        <v>95323.96</v>
      </c>
      <c r="G358" s="53"/>
      <c r="H358" s="43"/>
      <c r="I358" s="42" t="s">
        <v>38</v>
      </c>
      <c r="J358" s="44">
        <v>1</v>
      </c>
      <c r="K358" s="45" t="s">
        <v>59</v>
      </c>
      <c r="L358" s="45" t="s">
        <v>7</v>
      </c>
      <c r="M358" s="70"/>
      <c r="N358" s="53"/>
      <c r="O358" s="53"/>
      <c r="P358" s="49"/>
      <c r="Q358" s="53"/>
      <c r="R358" s="53"/>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c r="AW358" s="49"/>
      <c r="AX358" s="49"/>
      <c r="AY358" s="49"/>
      <c r="AZ358" s="49"/>
      <c r="BA358" s="71">
        <f t="shared" si="18"/>
        <v>213335.02</v>
      </c>
      <c r="BB358" s="72">
        <f t="shared" si="19"/>
        <v>213335.02</v>
      </c>
      <c r="BC358" s="52" t="s">
        <v>238</v>
      </c>
      <c r="BD358" s="83">
        <v>84268</v>
      </c>
      <c r="BE358" s="83">
        <f t="shared" si="20"/>
        <v>188591.78</v>
      </c>
      <c r="HF358" s="16">
        <v>2</v>
      </c>
      <c r="HG358" s="16" t="s">
        <v>34</v>
      </c>
      <c r="HH358" s="16" t="s">
        <v>41</v>
      </c>
      <c r="HI358" s="16">
        <v>10</v>
      </c>
      <c r="HJ358" s="16" t="s">
        <v>37</v>
      </c>
    </row>
    <row r="359" spans="1:218" s="15" customFormat="1" ht="109.5" customHeight="1">
      <c r="A359" s="56">
        <v>347</v>
      </c>
      <c r="B359" s="74" t="s">
        <v>675</v>
      </c>
      <c r="C359" s="73" t="s">
        <v>862</v>
      </c>
      <c r="D359" s="76">
        <v>1.305</v>
      </c>
      <c r="E359" s="77" t="s">
        <v>236</v>
      </c>
      <c r="F359" s="78">
        <v>95606.76</v>
      </c>
      <c r="G359" s="53"/>
      <c r="H359" s="43"/>
      <c r="I359" s="42" t="s">
        <v>38</v>
      </c>
      <c r="J359" s="44">
        <v>1</v>
      </c>
      <c r="K359" s="45" t="s">
        <v>59</v>
      </c>
      <c r="L359" s="45" t="s">
        <v>7</v>
      </c>
      <c r="M359" s="70"/>
      <c r="N359" s="53"/>
      <c r="O359" s="53"/>
      <c r="P359" s="49"/>
      <c r="Q359" s="53"/>
      <c r="R359" s="53"/>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c r="AW359" s="49"/>
      <c r="AX359" s="49"/>
      <c r="AY359" s="49"/>
      <c r="AZ359" s="49"/>
      <c r="BA359" s="71">
        <f t="shared" si="18"/>
        <v>124766.82</v>
      </c>
      <c r="BB359" s="72">
        <f t="shared" si="19"/>
        <v>124766.82</v>
      </c>
      <c r="BC359" s="52" t="s">
        <v>238</v>
      </c>
      <c r="BD359" s="83">
        <v>84518</v>
      </c>
      <c r="BE359" s="83">
        <f t="shared" si="20"/>
        <v>110295.99</v>
      </c>
      <c r="HF359" s="16">
        <v>2</v>
      </c>
      <c r="HG359" s="16" t="s">
        <v>34</v>
      </c>
      <c r="HH359" s="16" t="s">
        <v>41</v>
      </c>
      <c r="HI359" s="16">
        <v>10</v>
      </c>
      <c r="HJ359" s="16" t="s">
        <v>37</v>
      </c>
    </row>
    <row r="360" spans="1:218" s="15" customFormat="1" ht="109.5" customHeight="1">
      <c r="A360" s="56">
        <v>348</v>
      </c>
      <c r="B360" s="74" t="s">
        <v>676</v>
      </c>
      <c r="C360" s="73" t="s">
        <v>863</v>
      </c>
      <c r="D360" s="76">
        <v>1.305</v>
      </c>
      <c r="E360" s="77" t="s">
        <v>236</v>
      </c>
      <c r="F360" s="78">
        <v>95889.56</v>
      </c>
      <c r="G360" s="53"/>
      <c r="H360" s="43"/>
      <c r="I360" s="42" t="s">
        <v>38</v>
      </c>
      <c r="J360" s="44">
        <v>1</v>
      </c>
      <c r="K360" s="45" t="s">
        <v>59</v>
      </c>
      <c r="L360" s="45" t="s">
        <v>7</v>
      </c>
      <c r="M360" s="70"/>
      <c r="N360" s="53"/>
      <c r="O360" s="53"/>
      <c r="P360" s="49"/>
      <c r="Q360" s="53"/>
      <c r="R360" s="53"/>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c r="AW360" s="49"/>
      <c r="AX360" s="49"/>
      <c r="AY360" s="49"/>
      <c r="AZ360" s="49"/>
      <c r="BA360" s="71">
        <f t="shared" si="18"/>
        <v>125135.88</v>
      </c>
      <c r="BB360" s="72">
        <f t="shared" si="19"/>
        <v>125135.88</v>
      </c>
      <c r="BC360" s="52" t="s">
        <v>238</v>
      </c>
      <c r="BD360" s="83">
        <v>84768</v>
      </c>
      <c r="BE360" s="83">
        <f t="shared" si="20"/>
        <v>110622.24</v>
      </c>
      <c r="HF360" s="16">
        <v>2</v>
      </c>
      <c r="HG360" s="16" t="s">
        <v>34</v>
      </c>
      <c r="HH360" s="16" t="s">
        <v>41</v>
      </c>
      <c r="HI360" s="16">
        <v>10</v>
      </c>
      <c r="HJ360" s="16" t="s">
        <v>37</v>
      </c>
    </row>
    <row r="361" spans="1:218" s="15" customFormat="1" ht="109.5" customHeight="1">
      <c r="A361" s="56">
        <v>349</v>
      </c>
      <c r="B361" s="74" t="s">
        <v>677</v>
      </c>
      <c r="C361" s="73" t="s">
        <v>864</v>
      </c>
      <c r="D361" s="76">
        <v>1.305</v>
      </c>
      <c r="E361" s="77" t="s">
        <v>236</v>
      </c>
      <c r="F361" s="78">
        <v>96172.36</v>
      </c>
      <c r="G361" s="53"/>
      <c r="H361" s="43"/>
      <c r="I361" s="42" t="s">
        <v>38</v>
      </c>
      <c r="J361" s="44">
        <v>1</v>
      </c>
      <c r="K361" s="45" t="s">
        <v>59</v>
      </c>
      <c r="L361" s="45" t="s">
        <v>7</v>
      </c>
      <c r="M361" s="70"/>
      <c r="N361" s="53"/>
      <c r="O361" s="53"/>
      <c r="P361" s="49"/>
      <c r="Q361" s="53"/>
      <c r="R361" s="53"/>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c r="AW361" s="49"/>
      <c r="AX361" s="49"/>
      <c r="AY361" s="49"/>
      <c r="AZ361" s="49"/>
      <c r="BA361" s="71">
        <f t="shared" si="18"/>
        <v>125504.93</v>
      </c>
      <c r="BB361" s="72">
        <f t="shared" si="19"/>
        <v>125504.93</v>
      </c>
      <c r="BC361" s="52" t="s">
        <v>238</v>
      </c>
      <c r="BD361" s="83">
        <v>85018</v>
      </c>
      <c r="BE361" s="83">
        <f t="shared" si="20"/>
        <v>110948.49</v>
      </c>
      <c r="HF361" s="16">
        <v>2</v>
      </c>
      <c r="HG361" s="16" t="s">
        <v>34</v>
      </c>
      <c r="HH361" s="16" t="s">
        <v>41</v>
      </c>
      <c r="HI361" s="16">
        <v>10</v>
      </c>
      <c r="HJ361" s="16" t="s">
        <v>37</v>
      </c>
    </row>
    <row r="362" spans="1:218" s="15" customFormat="1" ht="109.5" customHeight="1">
      <c r="A362" s="56">
        <v>350</v>
      </c>
      <c r="B362" s="74" t="s">
        <v>678</v>
      </c>
      <c r="C362" s="73" t="s">
        <v>865</v>
      </c>
      <c r="D362" s="76">
        <v>1.305</v>
      </c>
      <c r="E362" s="77" t="s">
        <v>236</v>
      </c>
      <c r="F362" s="78">
        <v>96455.16</v>
      </c>
      <c r="G362" s="53"/>
      <c r="H362" s="43"/>
      <c r="I362" s="42" t="s">
        <v>38</v>
      </c>
      <c r="J362" s="44">
        <v>1</v>
      </c>
      <c r="K362" s="45" t="s">
        <v>59</v>
      </c>
      <c r="L362" s="45" t="s">
        <v>7</v>
      </c>
      <c r="M362" s="70"/>
      <c r="N362" s="53"/>
      <c r="O362" s="53"/>
      <c r="P362" s="49"/>
      <c r="Q362" s="53"/>
      <c r="R362" s="53"/>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c r="AW362" s="49"/>
      <c r="AX362" s="49"/>
      <c r="AY362" s="49"/>
      <c r="AZ362" s="49"/>
      <c r="BA362" s="71">
        <f t="shared" si="18"/>
        <v>125873.98</v>
      </c>
      <c r="BB362" s="72">
        <f t="shared" si="19"/>
        <v>125873.98</v>
      </c>
      <c r="BC362" s="52" t="s">
        <v>238</v>
      </c>
      <c r="BD362" s="83">
        <v>85268</v>
      </c>
      <c r="BE362" s="83">
        <f t="shared" si="20"/>
        <v>111274.74</v>
      </c>
      <c r="HF362" s="16">
        <v>2</v>
      </c>
      <c r="HG362" s="16" t="s">
        <v>34</v>
      </c>
      <c r="HH362" s="16" t="s">
        <v>41</v>
      </c>
      <c r="HI362" s="16">
        <v>10</v>
      </c>
      <c r="HJ362" s="16" t="s">
        <v>37</v>
      </c>
    </row>
    <row r="363" spans="1:218" s="15" customFormat="1" ht="109.5" customHeight="1">
      <c r="A363" s="56">
        <v>351</v>
      </c>
      <c r="B363" s="74" t="s">
        <v>679</v>
      </c>
      <c r="C363" s="73" t="s">
        <v>866</v>
      </c>
      <c r="D363" s="76">
        <v>1.305</v>
      </c>
      <c r="E363" s="77" t="s">
        <v>236</v>
      </c>
      <c r="F363" s="78">
        <v>96737.96</v>
      </c>
      <c r="G363" s="53"/>
      <c r="H363" s="43"/>
      <c r="I363" s="42" t="s">
        <v>38</v>
      </c>
      <c r="J363" s="44">
        <v>1</v>
      </c>
      <c r="K363" s="45" t="s">
        <v>59</v>
      </c>
      <c r="L363" s="45" t="s">
        <v>7</v>
      </c>
      <c r="M363" s="70"/>
      <c r="N363" s="53"/>
      <c r="O363" s="53"/>
      <c r="P363" s="49"/>
      <c r="Q363" s="53"/>
      <c r="R363" s="53"/>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c r="AW363" s="49"/>
      <c r="AX363" s="49"/>
      <c r="AY363" s="49"/>
      <c r="AZ363" s="49"/>
      <c r="BA363" s="71">
        <f t="shared" si="18"/>
        <v>126243.04</v>
      </c>
      <c r="BB363" s="72">
        <f t="shared" si="19"/>
        <v>126243.04</v>
      </c>
      <c r="BC363" s="52" t="s">
        <v>238</v>
      </c>
      <c r="BD363" s="83">
        <v>85518</v>
      </c>
      <c r="BE363" s="83">
        <f t="shared" si="20"/>
        <v>111600.99</v>
      </c>
      <c r="HF363" s="16">
        <v>2</v>
      </c>
      <c r="HG363" s="16" t="s">
        <v>34</v>
      </c>
      <c r="HH363" s="16" t="s">
        <v>41</v>
      </c>
      <c r="HI363" s="16">
        <v>10</v>
      </c>
      <c r="HJ363" s="16" t="s">
        <v>37</v>
      </c>
    </row>
    <row r="364" spans="1:218" s="15" customFormat="1" ht="184.5" customHeight="1">
      <c r="A364" s="56">
        <v>352</v>
      </c>
      <c r="B364" s="74" t="s">
        <v>557</v>
      </c>
      <c r="C364" s="73" t="s">
        <v>867</v>
      </c>
      <c r="D364" s="76">
        <v>1.305</v>
      </c>
      <c r="E364" s="77" t="s">
        <v>236</v>
      </c>
      <c r="F364" s="78">
        <v>97020.76</v>
      </c>
      <c r="G364" s="53"/>
      <c r="H364" s="43"/>
      <c r="I364" s="42" t="s">
        <v>38</v>
      </c>
      <c r="J364" s="44">
        <v>1</v>
      </c>
      <c r="K364" s="45" t="s">
        <v>59</v>
      </c>
      <c r="L364" s="45" t="s">
        <v>7</v>
      </c>
      <c r="M364" s="70"/>
      <c r="N364" s="53"/>
      <c r="O364" s="53"/>
      <c r="P364" s="49"/>
      <c r="Q364" s="53"/>
      <c r="R364" s="53"/>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c r="AW364" s="49"/>
      <c r="AX364" s="49"/>
      <c r="AY364" s="49"/>
      <c r="AZ364" s="49"/>
      <c r="BA364" s="71">
        <f t="shared" si="18"/>
        <v>126612.09</v>
      </c>
      <c r="BB364" s="72">
        <f t="shared" si="19"/>
        <v>126612.09</v>
      </c>
      <c r="BC364" s="52" t="s">
        <v>238</v>
      </c>
      <c r="BD364" s="83">
        <v>85768</v>
      </c>
      <c r="BE364" s="83">
        <f t="shared" si="20"/>
        <v>111927.24</v>
      </c>
      <c r="HF364" s="16">
        <v>2</v>
      </c>
      <c r="HG364" s="16" t="s">
        <v>34</v>
      </c>
      <c r="HH364" s="16" t="s">
        <v>41</v>
      </c>
      <c r="HI364" s="16">
        <v>10</v>
      </c>
      <c r="HJ364" s="16" t="s">
        <v>37</v>
      </c>
    </row>
    <row r="365" spans="1:218" s="15" customFormat="1" ht="167.25" customHeight="1">
      <c r="A365" s="56">
        <v>353</v>
      </c>
      <c r="B365" s="74" t="s">
        <v>301</v>
      </c>
      <c r="C365" s="73" t="s">
        <v>868</v>
      </c>
      <c r="D365" s="76">
        <v>117.6</v>
      </c>
      <c r="E365" s="77" t="s">
        <v>263</v>
      </c>
      <c r="F365" s="78">
        <v>2668.5</v>
      </c>
      <c r="G365" s="53"/>
      <c r="H365" s="43"/>
      <c r="I365" s="42" t="s">
        <v>38</v>
      </c>
      <c r="J365" s="44">
        <f>IF(I365="Less(-)",-1,1)</f>
        <v>1</v>
      </c>
      <c r="K365" s="45" t="s">
        <v>59</v>
      </c>
      <c r="L365" s="45" t="s">
        <v>7</v>
      </c>
      <c r="M365" s="70"/>
      <c r="N365" s="53"/>
      <c r="O365" s="53"/>
      <c r="P365" s="49"/>
      <c r="Q365" s="53"/>
      <c r="R365" s="53"/>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c r="AW365" s="49"/>
      <c r="AX365" s="49"/>
      <c r="AY365" s="49"/>
      <c r="AZ365" s="49"/>
      <c r="BA365" s="71">
        <f t="shared" si="18"/>
        <v>313815.6</v>
      </c>
      <c r="BB365" s="72">
        <f t="shared" si="19"/>
        <v>313815.6</v>
      </c>
      <c r="BC365" s="52" t="str">
        <f>SpellNumber(L365,BB365)</f>
        <v>INR  Three Lakh Thirteen Thousand Eight Hundred &amp; Fifteen  and Paise Sixty Only</v>
      </c>
      <c r="BD365" s="83">
        <v>2359</v>
      </c>
      <c r="BE365" s="83">
        <f t="shared" si="20"/>
        <v>277418.4</v>
      </c>
      <c r="HF365" s="16"/>
      <c r="HG365" s="16"/>
      <c r="HH365" s="16"/>
      <c r="HI365" s="16"/>
      <c r="HJ365" s="16"/>
    </row>
    <row r="366" spans="1:218" s="15" customFormat="1" ht="167.25" customHeight="1">
      <c r="A366" s="56">
        <v>354</v>
      </c>
      <c r="B366" s="74" t="s">
        <v>298</v>
      </c>
      <c r="C366" s="73" t="s">
        <v>869</v>
      </c>
      <c r="D366" s="76">
        <v>117.6</v>
      </c>
      <c r="E366" s="77" t="s">
        <v>263</v>
      </c>
      <c r="F366" s="78">
        <v>2684.34</v>
      </c>
      <c r="G366" s="53"/>
      <c r="H366" s="43"/>
      <c r="I366" s="42" t="s">
        <v>38</v>
      </c>
      <c r="J366" s="44">
        <v>1</v>
      </c>
      <c r="K366" s="45" t="s">
        <v>59</v>
      </c>
      <c r="L366" s="45" t="s">
        <v>7</v>
      </c>
      <c r="M366" s="70"/>
      <c r="N366" s="53"/>
      <c r="O366" s="53"/>
      <c r="P366" s="49"/>
      <c r="Q366" s="53"/>
      <c r="R366" s="53"/>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c r="AW366" s="49"/>
      <c r="AX366" s="49"/>
      <c r="AY366" s="49"/>
      <c r="AZ366" s="49"/>
      <c r="BA366" s="71">
        <f t="shared" si="18"/>
        <v>315678.38</v>
      </c>
      <c r="BB366" s="72">
        <f t="shared" si="19"/>
        <v>315678.38</v>
      </c>
      <c r="BC366" s="52" t="s">
        <v>238</v>
      </c>
      <c r="BD366" s="83">
        <v>2373</v>
      </c>
      <c r="BE366" s="83">
        <f t="shared" si="20"/>
        <v>279064.8</v>
      </c>
      <c r="HF366" s="16">
        <v>2</v>
      </c>
      <c r="HG366" s="16" t="s">
        <v>34</v>
      </c>
      <c r="HH366" s="16" t="s">
        <v>41</v>
      </c>
      <c r="HI366" s="16">
        <v>10</v>
      </c>
      <c r="HJ366" s="16" t="s">
        <v>37</v>
      </c>
    </row>
    <row r="367" spans="1:218" s="15" customFormat="1" ht="167.25" customHeight="1">
      <c r="A367" s="56">
        <v>355</v>
      </c>
      <c r="B367" s="74" t="s">
        <v>299</v>
      </c>
      <c r="C367" s="73" t="s">
        <v>870</v>
      </c>
      <c r="D367" s="76">
        <v>103.488</v>
      </c>
      <c r="E367" s="77" t="s">
        <v>263</v>
      </c>
      <c r="F367" s="78">
        <v>2700.17</v>
      </c>
      <c r="G367" s="53"/>
      <c r="H367" s="43"/>
      <c r="I367" s="42" t="s">
        <v>38</v>
      </c>
      <c r="J367" s="44">
        <v>1</v>
      </c>
      <c r="K367" s="45" t="s">
        <v>59</v>
      </c>
      <c r="L367" s="45" t="s">
        <v>7</v>
      </c>
      <c r="M367" s="70"/>
      <c r="N367" s="53"/>
      <c r="O367" s="53"/>
      <c r="P367" s="49"/>
      <c r="Q367" s="53"/>
      <c r="R367" s="53"/>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c r="AW367" s="49"/>
      <c r="AX367" s="49"/>
      <c r="AY367" s="49"/>
      <c r="AZ367" s="49"/>
      <c r="BA367" s="71">
        <f t="shared" si="18"/>
        <v>279435.19</v>
      </c>
      <c r="BB367" s="72">
        <f t="shared" si="19"/>
        <v>279435.19</v>
      </c>
      <c r="BC367" s="52" t="s">
        <v>238</v>
      </c>
      <c r="BD367" s="83">
        <v>2387</v>
      </c>
      <c r="BE367" s="83">
        <f t="shared" si="20"/>
        <v>247025.86</v>
      </c>
      <c r="HF367" s="16">
        <v>2</v>
      </c>
      <c r="HG367" s="16" t="s">
        <v>34</v>
      </c>
      <c r="HH367" s="16" t="s">
        <v>41</v>
      </c>
      <c r="HI367" s="16">
        <v>10</v>
      </c>
      <c r="HJ367" s="16" t="s">
        <v>37</v>
      </c>
    </row>
    <row r="368" spans="1:218" s="15" customFormat="1" ht="167.25" customHeight="1">
      <c r="A368" s="56">
        <v>356</v>
      </c>
      <c r="B368" s="74" t="s">
        <v>300</v>
      </c>
      <c r="C368" s="73" t="s">
        <v>871</v>
      </c>
      <c r="D368" s="76">
        <v>103.488</v>
      </c>
      <c r="E368" s="77" t="s">
        <v>263</v>
      </c>
      <c r="F368" s="78">
        <v>2716.01</v>
      </c>
      <c r="G368" s="53"/>
      <c r="H368" s="43"/>
      <c r="I368" s="42" t="s">
        <v>38</v>
      </c>
      <c r="J368" s="44">
        <v>1</v>
      </c>
      <c r="K368" s="45" t="s">
        <v>59</v>
      </c>
      <c r="L368" s="45" t="s">
        <v>7</v>
      </c>
      <c r="M368" s="70"/>
      <c r="N368" s="53"/>
      <c r="O368" s="53"/>
      <c r="P368" s="49"/>
      <c r="Q368" s="53"/>
      <c r="R368" s="53"/>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c r="AW368" s="49"/>
      <c r="AX368" s="49"/>
      <c r="AY368" s="49"/>
      <c r="AZ368" s="49"/>
      <c r="BA368" s="71">
        <f t="shared" si="18"/>
        <v>281074.44</v>
      </c>
      <c r="BB368" s="72">
        <f t="shared" si="19"/>
        <v>281074.44</v>
      </c>
      <c r="BC368" s="52" t="s">
        <v>238</v>
      </c>
      <c r="BD368" s="83">
        <v>2401</v>
      </c>
      <c r="BE368" s="83">
        <f t="shared" si="20"/>
        <v>248474.69</v>
      </c>
      <c r="HF368" s="16">
        <v>2</v>
      </c>
      <c r="HG368" s="16" t="s">
        <v>34</v>
      </c>
      <c r="HH368" s="16" t="s">
        <v>41</v>
      </c>
      <c r="HI368" s="16">
        <v>10</v>
      </c>
      <c r="HJ368" s="16" t="s">
        <v>37</v>
      </c>
    </row>
    <row r="369" spans="1:218" s="15" customFormat="1" ht="167.25" customHeight="1">
      <c r="A369" s="56">
        <v>357</v>
      </c>
      <c r="B369" s="74" t="s">
        <v>680</v>
      </c>
      <c r="C369" s="73" t="s">
        <v>872</v>
      </c>
      <c r="D369" s="76">
        <v>103.488</v>
      </c>
      <c r="E369" s="77" t="s">
        <v>263</v>
      </c>
      <c r="F369" s="78">
        <v>2731.85</v>
      </c>
      <c r="G369" s="53"/>
      <c r="H369" s="43"/>
      <c r="I369" s="42" t="s">
        <v>38</v>
      </c>
      <c r="J369" s="44">
        <v>1</v>
      </c>
      <c r="K369" s="45" t="s">
        <v>59</v>
      </c>
      <c r="L369" s="45" t="s">
        <v>7</v>
      </c>
      <c r="M369" s="70"/>
      <c r="N369" s="53"/>
      <c r="O369" s="53"/>
      <c r="P369" s="49"/>
      <c r="Q369" s="53"/>
      <c r="R369" s="53"/>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c r="AW369" s="49"/>
      <c r="AX369" s="49"/>
      <c r="AY369" s="49"/>
      <c r="AZ369" s="49"/>
      <c r="BA369" s="71">
        <f t="shared" si="18"/>
        <v>282713.69</v>
      </c>
      <c r="BB369" s="72">
        <f t="shared" si="19"/>
        <v>282713.69</v>
      </c>
      <c r="BC369" s="52" t="s">
        <v>238</v>
      </c>
      <c r="BD369" s="83">
        <v>2415</v>
      </c>
      <c r="BE369" s="83">
        <f t="shared" si="20"/>
        <v>249923.52</v>
      </c>
      <c r="HF369" s="16">
        <v>2</v>
      </c>
      <c r="HG369" s="16" t="s">
        <v>34</v>
      </c>
      <c r="HH369" s="16" t="s">
        <v>41</v>
      </c>
      <c r="HI369" s="16">
        <v>10</v>
      </c>
      <c r="HJ369" s="16" t="s">
        <v>37</v>
      </c>
    </row>
    <row r="370" spans="1:218" s="15" customFormat="1" ht="167.25" customHeight="1">
      <c r="A370" s="56">
        <v>358</v>
      </c>
      <c r="B370" s="74" t="s">
        <v>681</v>
      </c>
      <c r="C370" s="73" t="s">
        <v>873</v>
      </c>
      <c r="D370" s="76">
        <v>103.488</v>
      </c>
      <c r="E370" s="77" t="s">
        <v>263</v>
      </c>
      <c r="F370" s="78">
        <v>2752.21</v>
      </c>
      <c r="G370" s="53"/>
      <c r="H370" s="43"/>
      <c r="I370" s="42" t="s">
        <v>38</v>
      </c>
      <c r="J370" s="44">
        <v>1</v>
      </c>
      <c r="K370" s="45" t="s">
        <v>59</v>
      </c>
      <c r="L370" s="45" t="s">
        <v>7</v>
      </c>
      <c r="M370" s="70"/>
      <c r="N370" s="53"/>
      <c r="O370" s="53"/>
      <c r="P370" s="49"/>
      <c r="Q370" s="53"/>
      <c r="R370" s="53"/>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c r="AW370" s="49"/>
      <c r="AX370" s="49"/>
      <c r="AY370" s="49"/>
      <c r="AZ370" s="49"/>
      <c r="BA370" s="71">
        <f t="shared" si="18"/>
        <v>284820.71</v>
      </c>
      <c r="BB370" s="72">
        <f t="shared" si="19"/>
        <v>284820.71</v>
      </c>
      <c r="BC370" s="52" t="s">
        <v>238</v>
      </c>
      <c r="BD370" s="83">
        <v>2433</v>
      </c>
      <c r="BE370" s="83">
        <f t="shared" si="20"/>
        <v>251786.3</v>
      </c>
      <c r="HF370" s="16">
        <v>2</v>
      </c>
      <c r="HG370" s="16" t="s">
        <v>34</v>
      </c>
      <c r="HH370" s="16" t="s">
        <v>41</v>
      </c>
      <c r="HI370" s="16">
        <v>10</v>
      </c>
      <c r="HJ370" s="16" t="s">
        <v>37</v>
      </c>
    </row>
    <row r="371" spans="1:218" s="15" customFormat="1" ht="167.25" customHeight="1">
      <c r="A371" s="56">
        <v>359</v>
      </c>
      <c r="B371" s="74" t="s">
        <v>682</v>
      </c>
      <c r="C371" s="73" t="s">
        <v>874</v>
      </c>
      <c r="D371" s="76">
        <v>86.93</v>
      </c>
      <c r="E371" s="77" t="s">
        <v>263</v>
      </c>
      <c r="F371" s="78">
        <v>2772.57</v>
      </c>
      <c r="G371" s="53"/>
      <c r="H371" s="43"/>
      <c r="I371" s="42" t="s">
        <v>38</v>
      </c>
      <c r="J371" s="44">
        <v>1</v>
      </c>
      <c r="K371" s="45" t="s">
        <v>59</v>
      </c>
      <c r="L371" s="45" t="s">
        <v>7</v>
      </c>
      <c r="M371" s="70"/>
      <c r="N371" s="53"/>
      <c r="O371" s="53"/>
      <c r="P371" s="49"/>
      <c r="Q371" s="53"/>
      <c r="R371" s="53"/>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c r="AW371" s="49"/>
      <c r="AX371" s="49"/>
      <c r="AY371" s="49"/>
      <c r="AZ371" s="49"/>
      <c r="BA371" s="71">
        <f t="shared" si="18"/>
        <v>241019.51</v>
      </c>
      <c r="BB371" s="72">
        <f t="shared" si="19"/>
        <v>241019.51</v>
      </c>
      <c r="BC371" s="52" t="s">
        <v>238</v>
      </c>
      <c r="BD371" s="83">
        <v>2451</v>
      </c>
      <c r="BE371" s="83">
        <f t="shared" si="20"/>
        <v>213065.43</v>
      </c>
      <c r="HF371" s="16">
        <v>2</v>
      </c>
      <c r="HG371" s="16" t="s">
        <v>34</v>
      </c>
      <c r="HH371" s="16" t="s">
        <v>41</v>
      </c>
      <c r="HI371" s="16">
        <v>10</v>
      </c>
      <c r="HJ371" s="16" t="s">
        <v>37</v>
      </c>
    </row>
    <row r="372" spans="1:218" s="15" customFormat="1" ht="167.25" customHeight="1">
      <c r="A372" s="56">
        <v>360</v>
      </c>
      <c r="B372" s="74" t="s">
        <v>683</v>
      </c>
      <c r="C372" s="73" t="s">
        <v>875</v>
      </c>
      <c r="D372" s="76">
        <v>86.93</v>
      </c>
      <c r="E372" s="77" t="s">
        <v>263</v>
      </c>
      <c r="F372" s="78">
        <v>2792.93</v>
      </c>
      <c r="G372" s="53"/>
      <c r="H372" s="43"/>
      <c r="I372" s="42" t="s">
        <v>38</v>
      </c>
      <c r="J372" s="44">
        <v>1</v>
      </c>
      <c r="K372" s="45" t="s">
        <v>59</v>
      </c>
      <c r="L372" s="45" t="s">
        <v>7</v>
      </c>
      <c r="M372" s="70"/>
      <c r="N372" s="53"/>
      <c r="O372" s="53"/>
      <c r="P372" s="49"/>
      <c r="Q372" s="53"/>
      <c r="R372" s="53"/>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71">
        <f t="shared" si="18"/>
        <v>242789.4</v>
      </c>
      <c r="BB372" s="72">
        <f t="shared" si="19"/>
        <v>242789.4</v>
      </c>
      <c r="BC372" s="52" t="s">
        <v>238</v>
      </c>
      <c r="BD372" s="83">
        <v>2469</v>
      </c>
      <c r="BE372" s="83">
        <f t="shared" si="20"/>
        <v>214630.17</v>
      </c>
      <c r="HF372" s="16">
        <v>2</v>
      </c>
      <c r="HG372" s="16" t="s">
        <v>34</v>
      </c>
      <c r="HH372" s="16" t="s">
        <v>41</v>
      </c>
      <c r="HI372" s="16">
        <v>10</v>
      </c>
      <c r="HJ372" s="16" t="s">
        <v>37</v>
      </c>
    </row>
    <row r="373" spans="1:218" s="15" customFormat="1" ht="167.25" customHeight="1">
      <c r="A373" s="56">
        <v>361</v>
      </c>
      <c r="B373" s="74" t="s">
        <v>684</v>
      </c>
      <c r="C373" s="73" t="s">
        <v>876</v>
      </c>
      <c r="D373" s="76">
        <v>86.93</v>
      </c>
      <c r="E373" s="77" t="s">
        <v>263</v>
      </c>
      <c r="F373" s="78">
        <v>2813.29</v>
      </c>
      <c r="G373" s="53"/>
      <c r="H373" s="43"/>
      <c r="I373" s="42" t="s">
        <v>38</v>
      </c>
      <c r="J373" s="44">
        <v>1</v>
      </c>
      <c r="K373" s="45" t="s">
        <v>59</v>
      </c>
      <c r="L373" s="45" t="s">
        <v>7</v>
      </c>
      <c r="M373" s="70"/>
      <c r="N373" s="53"/>
      <c r="O373" s="53"/>
      <c r="P373" s="49"/>
      <c r="Q373" s="53"/>
      <c r="R373" s="53"/>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71">
        <f t="shared" si="18"/>
        <v>244559.3</v>
      </c>
      <c r="BB373" s="72">
        <f t="shared" si="19"/>
        <v>244559.3</v>
      </c>
      <c r="BC373" s="52" t="s">
        <v>238</v>
      </c>
      <c r="BD373" s="83">
        <v>2487</v>
      </c>
      <c r="BE373" s="83">
        <f t="shared" si="20"/>
        <v>216194.91</v>
      </c>
      <c r="HF373" s="16">
        <v>2</v>
      </c>
      <c r="HG373" s="16" t="s">
        <v>34</v>
      </c>
      <c r="HH373" s="16" t="s">
        <v>41</v>
      </c>
      <c r="HI373" s="16">
        <v>10</v>
      </c>
      <c r="HJ373" s="16" t="s">
        <v>37</v>
      </c>
    </row>
    <row r="374" spans="1:218" s="15" customFormat="1" ht="167.25" customHeight="1">
      <c r="A374" s="56">
        <v>362</v>
      </c>
      <c r="B374" s="74" t="s">
        <v>685</v>
      </c>
      <c r="C374" s="73" t="s">
        <v>877</v>
      </c>
      <c r="D374" s="76">
        <v>86.93</v>
      </c>
      <c r="E374" s="77" t="s">
        <v>263</v>
      </c>
      <c r="F374" s="78">
        <v>2833.66</v>
      </c>
      <c r="G374" s="53"/>
      <c r="H374" s="43"/>
      <c r="I374" s="42" t="s">
        <v>38</v>
      </c>
      <c r="J374" s="44">
        <v>1</v>
      </c>
      <c r="K374" s="45" t="s">
        <v>59</v>
      </c>
      <c r="L374" s="45" t="s">
        <v>7</v>
      </c>
      <c r="M374" s="70"/>
      <c r="N374" s="53"/>
      <c r="O374" s="53"/>
      <c r="P374" s="49"/>
      <c r="Q374" s="53"/>
      <c r="R374" s="53"/>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c r="AW374" s="49"/>
      <c r="AX374" s="49"/>
      <c r="AY374" s="49"/>
      <c r="AZ374" s="49"/>
      <c r="BA374" s="71">
        <f t="shared" si="18"/>
        <v>246330.06</v>
      </c>
      <c r="BB374" s="72">
        <f t="shared" si="19"/>
        <v>246330.06</v>
      </c>
      <c r="BC374" s="52" t="s">
        <v>238</v>
      </c>
      <c r="BD374" s="83">
        <v>2505</v>
      </c>
      <c r="BE374" s="83">
        <f t="shared" si="20"/>
        <v>217759.65</v>
      </c>
      <c r="HF374" s="16">
        <v>2</v>
      </c>
      <c r="HG374" s="16" t="s">
        <v>34</v>
      </c>
      <c r="HH374" s="16" t="s">
        <v>41</v>
      </c>
      <c r="HI374" s="16">
        <v>10</v>
      </c>
      <c r="HJ374" s="16" t="s">
        <v>37</v>
      </c>
    </row>
    <row r="375" spans="1:218" s="15" customFormat="1" ht="167.25" customHeight="1">
      <c r="A375" s="56">
        <v>363</v>
      </c>
      <c r="B375" s="74" t="s">
        <v>686</v>
      </c>
      <c r="C375" s="73" t="s">
        <v>878</v>
      </c>
      <c r="D375" s="76">
        <v>86.93</v>
      </c>
      <c r="E375" s="77" t="s">
        <v>263</v>
      </c>
      <c r="F375" s="78">
        <v>2854.02</v>
      </c>
      <c r="G375" s="53"/>
      <c r="H375" s="43"/>
      <c r="I375" s="42" t="s">
        <v>38</v>
      </c>
      <c r="J375" s="44">
        <v>1</v>
      </c>
      <c r="K375" s="45" t="s">
        <v>59</v>
      </c>
      <c r="L375" s="45" t="s">
        <v>7</v>
      </c>
      <c r="M375" s="70"/>
      <c r="N375" s="53"/>
      <c r="O375" s="53"/>
      <c r="P375" s="49"/>
      <c r="Q375" s="53"/>
      <c r="R375" s="53"/>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c r="AW375" s="49"/>
      <c r="AX375" s="49"/>
      <c r="AY375" s="49"/>
      <c r="AZ375" s="49"/>
      <c r="BA375" s="71">
        <f t="shared" si="18"/>
        <v>248099.96</v>
      </c>
      <c r="BB375" s="72">
        <f t="shared" si="19"/>
        <v>248099.96</v>
      </c>
      <c r="BC375" s="52" t="s">
        <v>238</v>
      </c>
      <c r="BD375" s="83">
        <v>2523</v>
      </c>
      <c r="BE375" s="83">
        <f t="shared" si="20"/>
        <v>219324.39</v>
      </c>
      <c r="HF375" s="16">
        <v>2</v>
      </c>
      <c r="HG375" s="16" t="s">
        <v>34</v>
      </c>
      <c r="HH375" s="16" t="s">
        <v>41</v>
      </c>
      <c r="HI375" s="16">
        <v>10</v>
      </c>
      <c r="HJ375" s="16" t="s">
        <v>37</v>
      </c>
    </row>
    <row r="376" spans="1:218" s="15" customFormat="1" ht="168" customHeight="1">
      <c r="A376" s="56">
        <v>364</v>
      </c>
      <c r="B376" s="74" t="s">
        <v>1090</v>
      </c>
      <c r="C376" s="73" t="s">
        <v>879</v>
      </c>
      <c r="D376" s="76">
        <v>86.93</v>
      </c>
      <c r="E376" s="77" t="s">
        <v>263</v>
      </c>
      <c r="F376" s="78">
        <v>2874.38</v>
      </c>
      <c r="G376" s="53"/>
      <c r="H376" s="43"/>
      <c r="I376" s="42" t="s">
        <v>38</v>
      </c>
      <c r="J376" s="44">
        <v>1</v>
      </c>
      <c r="K376" s="45" t="s">
        <v>59</v>
      </c>
      <c r="L376" s="45" t="s">
        <v>7</v>
      </c>
      <c r="M376" s="70"/>
      <c r="N376" s="53"/>
      <c r="O376" s="53"/>
      <c r="P376" s="49"/>
      <c r="Q376" s="53"/>
      <c r="R376" s="53"/>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c r="AW376" s="49"/>
      <c r="AX376" s="49"/>
      <c r="AY376" s="49"/>
      <c r="AZ376" s="49"/>
      <c r="BA376" s="71">
        <f t="shared" si="18"/>
        <v>249869.85</v>
      </c>
      <c r="BB376" s="72">
        <f t="shared" si="19"/>
        <v>249869.85</v>
      </c>
      <c r="BC376" s="52" t="s">
        <v>238</v>
      </c>
      <c r="BD376" s="83">
        <v>2541</v>
      </c>
      <c r="BE376" s="83">
        <f t="shared" si="20"/>
        <v>220889.13</v>
      </c>
      <c r="HF376" s="16">
        <v>2</v>
      </c>
      <c r="HG376" s="16" t="s">
        <v>34</v>
      </c>
      <c r="HH376" s="16" t="s">
        <v>41</v>
      </c>
      <c r="HI376" s="16">
        <v>10</v>
      </c>
      <c r="HJ376" s="16" t="s">
        <v>37</v>
      </c>
    </row>
    <row r="377" spans="1:218" s="15" customFormat="1" ht="152.25" customHeight="1">
      <c r="A377" s="56">
        <v>365</v>
      </c>
      <c r="B377" s="74" t="s">
        <v>687</v>
      </c>
      <c r="C377" s="73" t="s">
        <v>880</v>
      </c>
      <c r="D377" s="76">
        <v>68.04</v>
      </c>
      <c r="E377" s="77" t="s">
        <v>263</v>
      </c>
      <c r="F377" s="78">
        <v>3125.51</v>
      </c>
      <c r="G377" s="53"/>
      <c r="H377" s="43"/>
      <c r="I377" s="42" t="s">
        <v>38</v>
      </c>
      <c r="J377" s="44">
        <f>IF(I377="Less(-)",-1,1)</f>
        <v>1</v>
      </c>
      <c r="K377" s="45" t="s">
        <v>59</v>
      </c>
      <c r="L377" s="45" t="s">
        <v>7</v>
      </c>
      <c r="M377" s="70"/>
      <c r="N377" s="53"/>
      <c r="O377" s="53"/>
      <c r="P377" s="49"/>
      <c r="Q377" s="53"/>
      <c r="R377" s="53"/>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c r="AW377" s="49"/>
      <c r="AX377" s="49"/>
      <c r="AY377" s="49"/>
      <c r="AZ377" s="49"/>
      <c r="BA377" s="71">
        <f t="shared" si="18"/>
        <v>212659.7</v>
      </c>
      <c r="BB377" s="72">
        <f t="shared" si="19"/>
        <v>212659.7</v>
      </c>
      <c r="BC377" s="52" t="str">
        <f>SpellNumber(L377,BB377)</f>
        <v>INR  Two Lakh Twelve Thousand Six Hundred &amp; Fifty Nine  and Paise Seventy Only</v>
      </c>
      <c r="BD377" s="83">
        <v>2763</v>
      </c>
      <c r="BE377" s="83">
        <f t="shared" si="20"/>
        <v>187994.52</v>
      </c>
      <c r="HF377" s="16"/>
      <c r="HG377" s="16"/>
      <c r="HH377" s="16"/>
      <c r="HI377" s="16"/>
      <c r="HJ377" s="16"/>
    </row>
    <row r="378" spans="1:218" s="15" customFormat="1" ht="152.25" customHeight="1">
      <c r="A378" s="56">
        <v>366</v>
      </c>
      <c r="B378" s="74" t="s">
        <v>688</v>
      </c>
      <c r="C378" s="73" t="s">
        <v>881</v>
      </c>
      <c r="D378" s="76">
        <v>68.04</v>
      </c>
      <c r="E378" s="77" t="s">
        <v>263</v>
      </c>
      <c r="F378" s="78">
        <v>3141.34</v>
      </c>
      <c r="G378" s="53"/>
      <c r="H378" s="43"/>
      <c r="I378" s="42" t="s">
        <v>38</v>
      </c>
      <c r="J378" s="44">
        <v>1</v>
      </c>
      <c r="K378" s="45" t="s">
        <v>59</v>
      </c>
      <c r="L378" s="45" t="s">
        <v>7</v>
      </c>
      <c r="M378" s="70"/>
      <c r="N378" s="53"/>
      <c r="O378" s="53"/>
      <c r="P378" s="49"/>
      <c r="Q378" s="53"/>
      <c r="R378" s="53"/>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c r="AW378" s="49"/>
      <c r="AX378" s="49"/>
      <c r="AY378" s="49"/>
      <c r="AZ378" s="49"/>
      <c r="BA378" s="71">
        <f t="shared" si="18"/>
        <v>213736.77</v>
      </c>
      <c r="BB378" s="72">
        <f t="shared" si="19"/>
        <v>213736.77</v>
      </c>
      <c r="BC378" s="52" t="s">
        <v>238</v>
      </c>
      <c r="BD378" s="83">
        <v>2777</v>
      </c>
      <c r="BE378" s="83">
        <f t="shared" si="20"/>
        <v>188947.08</v>
      </c>
      <c r="HF378" s="16">
        <v>2</v>
      </c>
      <c r="HG378" s="16" t="s">
        <v>34</v>
      </c>
      <c r="HH378" s="16" t="s">
        <v>41</v>
      </c>
      <c r="HI378" s="16">
        <v>10</v>
      </c>
      <c r="HJ378" s="16" t="s">
        <v>37</v>
      </c>
    </row>
    <row r="379" spans="1:218" s="15" customFormat="1" ht="152.25" customHeight="1">
      <c r="A379" s="56">
        <v>367</v>
      </c>
      <c r="B379" s="74" t="s">
        <v>689</v>
      </c>
      <c r="C379" s="73" t="s">
        <v>882</v>
      </c>
      <c r="D379" s="76">
        <v>68.04</v>
      </c>
      <c r="E379" s="77" t="s">
        <v>263</v>
      </c>
      <c r="F379" s="78">
        <v>3157.18</v>
      </c>
      <c r="G379" s="53"/>
      <c r="H379" s="43"/>
      <c r="I379" s="42" t="s">
        <v>38</v>
      </c>
      <c r="J379" s="44">
        <v>1</v>
      </c>
      <c r="K379" s="45" t="s">
        <v>59</v>
      </c>
      <c r="L379" s="45" t="s">
        <v>7</v>
      </c>
      <c r="M379" s="70"/>
      <c r="N379" s="53"/>
      <c r="O379" s="53"/>
      <c r="P379" s="49"/>
      <c r="Q379" s="53"/>
      <c r="R379" s="53"/>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c r="AW379" s="49"/>
      <c r="AX379" s="49"/>
      <c r="AY379" s="49"/>
      <c r="AZ379" s="49"/>
      <c r="BA379" s="71">
        <f t="shared" si="18"/>
        <v>214814.53</v>
      </c>
      <c r="BB379" s="72">
        <f t="shared" si="19"/>
        <v>214814.53</v>
      </c>
      <c r="BC379" s="52" t="s">
        <v>238</v>
      </c>
      <c r="BD379" s="83">
        <v>2791</v>
      </c>
      <c r="BE379" s="83">
        <f t="shared" si="20"/>
        <v>189899.64</v>
      </c>
      <c r="HF379" s="16">
        <v>2</v>
      </c>
      <c r="HG379" s="16" t="s">
        <v>34</v>
      </c>
      <c r="HH379" s="16" t="s">
        <v>41</v>
      </c>
      <c r="HI379" s="16">
        <v>10</v>
      </c>
      <c r="HJ379" s="16" t="s">
        <v>37</v>
      </c>
    </row>
    <row r="380" spans="1:218" s="15" customFormat="1" ht="152.25" customHeight="1">
      <c r="A380" s="56">
        <v>368</v>
      </c>
      <c r="B380" s="74" t="s">
        <v>690</v>
      </c>
      <c r="C380" s="73" t="s">
        <v>883</v>
      </c>
      <c r="D380" s="76">
        <v>68.04</v>
      </c>
      <c r="E380" s="77" t="s">
        <v>263</v>
      </c>
      <c r="F380" s="78">
        <v>3173.02</v>
      </c>
      <c r="G380" s="53"/>
      <c r="H380" s="43"/>
      <c r="I380" s="42" t="s">
        <v>38</v>
      </c>
      <c r="J380" s="44">
        <v>1</v>
      </c>
      <c r="K380" s="45" t="s">
        <v>59</v>
      </c>
      <c r="L380" s="45" t="s">
        <v>7</v>
      </c>
      <c r="M380" s="70"/>
      <c r="N380" s="53"/>
      <c r="O380" s="53"/>
      <c r="P380" s="49"/>
      <c r="Q380" s="53"/>
      <c r="R380" s="53"/>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c r="AW380" s="49"/>
      <c r="AX380" s="49"/>
      <c r="AY380" s="49"/>
      <c r="AZ380" s="49"/>
      <c r="BA380" s="71">
        <f t="shared" si="18"/>
        <v>215892.28</v>
      </c>
      <c r="BB380" s="72">
        <f t="shared" si="19"/>
        <v>215892.28</v>
      </c>
      <c r="BC380" s="52" t="s">
        <v>238</v>
      </c>
      <c r="BD380" s="83">
        <v>2805</v>
      </c>
      <c r="BE380" s="83">
        <f t="shared" si="20"/>
        <v>190852.2</v>
      </c>
      <c r="HF380" s="16">
        <v>2</v>
      </c>
      <c r="HG380" s="16" t="s">
        <v>34</v>
      </c>
      <c r="HH380" s="16" t="s">
        <v>41</v>
      </c>
      <c r="HI380" s="16">
        <v>10</v>
      </c>
      <c r="HJ380" s="16" t="s">
        <v>37</v>
      </c>
    </row>
    <row r="381" spans="1:218" s="15" customFormat="1" ht="152.25" customHeight="1">
      <c r="A381" s="56">
        <v>369</v>
      </c>
      <c r="B381" s="74" t="s">
        <v>691</v>
      </c>
      <c r="C381" s="73" t="s">
        <v>884</v>
      </c>
      <c r="D381" s="76">
        <v>68.04</v>
      </c>
      <c r="E381" s="77" t="s">
        <v>263</v>
      </c>
      <c r="F381" s="78">
        <v>3188.85</v>
      </c>
      <c r="G381" s="53"/>
      <c r="H381" s="43"/>
      <c r="I381" s="42" t="s">
        <v>38</v>
      </c>
      <c r="J381" s="44">
        <v>1</v>
      </c>
      <c r="K381" s="45" t="s">
        <v>59</v>
      </c>
      <c r="L381" s="45" t="s">
        <v>7</v>
      </c>
      <c r="M381" s="70"/>
      <c r="N381" s="53"/>
      <c r="O381" s="53"/>
      <c r="P381" s="49"/>
      <c r="Q381" s="53"/>
      <c r="R381" s="53"/>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c r="AW381" s="49"/>
      <c r="AX381" s="49"/>
      <c r="AY381" s="49"/>
      <c r="AZ381" s="49"/>
      <c r="BA381" s="71">
        <f t="shared" si="18"/>
        <v>216969.35</v>
      </c>
      <c r="BB381" s="72">
        <f t="shared" si="19"/>
        <v>216969.35</v>
      </c>
      <c r="BC381" s="52" t="s">
        <v>238</v>
      </c>
      <c r="BD381" s="83">
        <v>2819</v>
      </c>
      <c r="BE381" s="83">
        <f t="shared" si="20"/>
        <v>191804.76</v>
      </c>
      <c r="HF381" s="16">
        <v>2</v>
      </c>
      <c r="HG381" s="16" t="s">
        <v>34</v>
      </c>
      <c r="HH381" s="16" t="s">
        <v>41</v>
      </c>
      <c r="HI381" s="16">
        <v>10</v>
      </c>
      <c r="HJ381" s="16" t="s">
        <v>37</v>
      </c>
    </row>
    <row r="382" spans="1:218" s="15" customFormat="1" ht="152.25" customHeight="1">
      <c r="A382" s="56">
        <v>370</v>
      </c>
      <c r="B382" s="74" t="s">
        <v>692</v>
      </c>
      <c r="C382" s="73" t="s">
        <v>885</v>
      </c>
      <c r="D382" s="76">
        <v>68.04</v>
      </c>
      <c r="E382" s="77" t="s">
        <v>263</v>
      </c>
      <c r="F382" s="78">
        <v>3209.21</v>
      </c>
      <c r="G382" s="53"/>
      <c r="H382" s="43"/>
      <c r="I382" s="42" t="s">
        <v>38</v>
      </c>
      <c r="J382" s="44">
        <v>1</v>
      </c>
      <c r="K382" s="45" t="s">
        <v>59</v>
      </c>
      <c r="L382" s="45" t="s">
        <v>7</v>
      </c>
      <c r="M382" s="70"/>
      <c r="N382" s="53"/>
      <c r="O382" s="53"/>
      <c r="P382" s="49"/>
      <c r="Q382" s="53"/>
      <c r="R382" s="53"/>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c r="AW382" s="49"/>
      <c r="AX382" s="49"/>
      <c r="AY382" s="49"/>
      <c r="AZ382" s="49"/>
      <c r="BA382" s="71">
        <f aca="true" t="shared" si="21" ref="BA382:BA445">total_amount_ba($B$2,$D$2,D382,F382,J382,K382,M382)</f>
        <v>218354.65</v>
      </c>
      <c r="BB382" s="72">
        <f t="shared" si="19"/>
        <v>218354.65</v>
      </c>
      <c r="BC382" s="52" t="s">
        <v>238</v>
      </c>
      <c r="BD382" s="83">
        <v>2837</v>
      </c>
      <c r="BE382" s="83">
        <f t="shared" si="20"/>
        <v>193029.48</v>
      </c>
      <c r="HF382" s="16">
        <v>2</v>
      </c>
      <c r="HG382" s="16" t="s">
        <v>34</v>
      </c>
      <c r="HH382" s="16" t="s">
        <v>41</v>
      </c>
      <c r="HI382" s="16">
        <v>10</v>
      </c>
      <c r="HJ382" s="16" t="s">
        <v>37</v>
      </c>
    </row>
    <row r="383" spans="1:218" s="15" customFormat="1" ht="152.25" customHeight="1">
      <c r="A383" s="56">
        <v>371</v>
      </c>
      <c r="B383" s="74" t="s">
        <v>693</v>
      </c>
      <c r="C383" s="73" t="s">
        <v>886</v>
      </c>
      <c r="D383" s="76">
        <v>45.24</v>
      </c>
      <c r="E383" s="77" t="s">
        <v>263</v>
      </c>
      <c r="F383" s="78">
        <v>3229.58</v>
      </c>
      <c r="G383" s="53"/>
      <c r="H383" s="43"/>
      <c r="I383" s="42" t="s">
        <v>38</v>
      </c>
      <c r="J383" s="44">
        <v>1</v>
      </c>
      <c r="K383" s="45" t="s">
        <v>59</v>
      </c>
      <c r="L383" s="45" t="s">
        <v>7</v>
      </c>
      <c r="M383" s="70"/>
      <c r="N383" s="53"/>
      <c r="O383" s="53"/>
      <c r="P383" s="49"/>
      <c r="Q383" s="53"/>
      <c r="R383" s="53"/>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c r="AW383" s="49"/>
      <c r="AX383" s="49"/>
      <c r="AY383" s="49"/>
      <c r="AZ383" s="49"/>
      <c r="BA383" s="71">
        <f t="shared" si="21"/>
        <v>146106.2</v>
      </c>
      <c r="BB383" s="72">
        <f t="shared" si="19"/>
        <v>146106.2</v>
      </c>
      <c r="BC383" s="52" t="s">
        <v>238</v>
      </c>
      <c r="BD383" s="83">
        <v>2855</v>
      </c>
      <c r="BE383" s="83">
        <f t="shared" si="20"/>
        <v>129160.2</v>
      </c>
      <c r="HF383" s="16">
        <v>2</v>
      </c>
      <c r="HG383" s="16" t="s">
        <v>34</v>
      </c>
      <c r="HH383" s="16" t="s">
        <v>41</v>
      </c>
      <c r="HI383" s="16">
        <v>10</v>
      </c>
      <c r="HJ383" s="16" t="s">
        <v>37</v>
      </c>
    </row>
    <row r="384" spans="1:218" s="15" customFormat="1" ht="152.25" customHeight="1">
      <c r="A384" s="56">
        <v>372</v>
      </c>
      <c r="B384" s="74" t="s">
        <v>694</v>
      </c>
      <c r="C384" s="73" t="s">
        <v>887</v>
      </c>
      <c r="D384" s="76">
        <v>45.24</v>
      </c>
      <c r="E384" s="77" t="s">
        <v>263</v>
      </c>
      <c r="F384" s="78">
        <v>3249.94</v>
      </c>
      <c r="G384" s="53"/>
      <c r="H384" s="43"/>
      <c r="I384" s="42" t="s">
        <v>38</v>
      </c>
      <c r="J384" s="44">
        <v>1</v>
      </c>
      <c r="K384" s="45" t="s">
        <v>59</v>
      </c>
      <c r="L384" s="45" t="s">
        <v>7</v>
      </c>
      <c r="M384" s="70"/>
      <c r="N384" s="53"/>
      <c r="O384" s="53"/>
      <c r="P384" s="49"/>
      <c r="Q384" s="53"/>
      <c r="R384" s="53"/>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c r="AW384" s="49"/>
      <c r="AX384" s="49"/>
      <c r="AY384" s="49"/>
      <c r="AZ384" s="49"/>
      <c r="BA384" s="71">
        <f t="shared" si="21"/>
        <v>147027.29</v>
      </c>
      <c r="BB384" s="72">
        <f t="shared" si="19"/>
        <v>147027.29</v>
      </c>
      <c r="BC384" s="52" t="s">
        <v>238</v>
      </c>
      <c r="BD384" s="83">
        <v>2873</v>
      </c>
      <c r="BE384" s="83">
        <f t="shared" si="20"/>
        <v>129974.52</v>
      </c>
      <c r="HF384" s="16">
        <v>2</v>
      </c>
      <c r="HG384" s="16" t="s">
        <v>34</v>
      </c>
      <c r="HH384" s="16" t="s">
        <v>41</v>
      </c>
      <c r="HI384" s="16">
        <v>10</v>
      </c>
      <c r="HJ384" s="16" t="s">
        <v>37</v>
      </c>
    </row>
    <row r="385" spans="1:218" s="15" customFormat="1" ht="152.25" customHeight="1">
      <c r="A385" s="56">
        <v>373</v>
      </c>
      <c r="B385" s="74" t="s">
        <v>695</v>
      </c>
      <c r="C385" s="73" t="s">
        <v>888</v>
      </c>
      <c r="D385" s="76">
        <v>45.24</v>
      </c>
      <c r="E385" s="77" t="s">
        <v>263</v>
      </c>
      <c r="F385" s="78">
        <v>3270.3</v>
      </c>
      <c r="G385" s="53"/>
      <c r="H385" s="43"/>
      <c r="I385" s="42" t="s">
        <v>38</v>
      </c>
      <c r="J385" s="44">
        <v>1</v>
      </c>
      <c r="K385" s="45" t="s">
        <v>59</v>
      </c>
      <c r="L385" s="45" t="s">
        <v>7</v>
      </c>
      <c r="M385" s="70"/>
      <c r="N385" s="53"/>
      <c r="O385" s="53"/>
      <c r="P385" s="49"/>
      <c r="Q385" s="53"/>
      <c r="R385" s="53"/>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c r="AW385" s="49"/>
      <c r="AX385" s="49"/>
      <c r="AY385" s="49"/>
      <c r="AZ385" s="49"/>
      <c r="BA385" s="71">
        <f t="shared" si="21"/>
        <v>147948.37</v>
      </c>
      <c r="BB385" s="72">
        <f t="shared" si="19"/>
        <v>147948.37</v>
      </c>
      <c r="BC385" s="52" t="s">
        <v>238</v>
      </c>
      <c r="BD385" s="83">
        <v>2891</v>
      </c>
      <c r="BE385" s="83">
        <f t="shared" si="20"/>
        <v>130788.84</v>
      </c>
      <c r="HF385" s="16">
        <v>2</v>
      </c>
      <c r="HG385" s="16" t="s">
        <v>34</v>
      </c>
      <c r="HH385" s="16" t="s">
        <v>41</v>
      </c>
      <c r="HI385" s="16">
        <v>10</v>
      </c>
      <c r="HJ385" s="16" t="s">
        <v>37</v>
      </c>
    </row>
    <row r="386" spans="1:218" s="15" customFormat="1" ht="152.25" customHeight="1">
      <c r="A386" s="56">
        <v>374</v>
      </c>
      <c r="B386" s="74" t="s">
        <v>696</v>
      </c>
      <c r="C386" s="73" t="s">
        <v>889</v>
      </c>
      <c r="D386" s="76">
        <v>45.24</v>
      </c>
      <c r="E386" s="77" t="s">
        <v>263</v>
      </c>
      <c r="F386" s="78">
        <v>3290.66</v>
      </c>
      <c r="G386" s="53"/>
      <c r="H386" s="43"/>
      <c r="I386" s="42" t="s">
        <v>38</v>
      </c>
      <c r="J386" s="44">
        <v>1</v>
      </c>
      <c r="K386" s="45" t="s">
        <v>59</v>
      </c>
      <c r="L386" s="45" t="s">
        <v>7</v>
      </c>
      <c r="M386" s="70"/>
      <c r="N386" s="53"/>
      <c r="O386" s="53"/>
      <c r="P386" s="49"/>
      <c r="Q386" s="53"/>
      <c r="R386" s="53"/>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c r="AW386" s="49"/>
      <c r="AX386" s="49"/>
      <c r="AY386" s="49"/>
      <c r="AZ386" s="49"/>
      <c r="BA386" s="71">
        <f t="shared" si="21"/>
        <v>148869.46</v>
      </c>
      <c r="BB386" s="72">
        <f t="shared" si="19"/>
        <v>148869.46</v>
      </c>
      <c r="BC386" s="52" t="s">
        <v>238</v>
      </c>
      <c r="BD386" s="83">
        <v>2909</v>
      </c>
      <c r="BE386" s="83">
        <f t="shared" si="20"/>
        <v>131603.16</v>
      </c>
      <c r="HF386" s="16">
        <v>2</v>
      </c>
      <c r="HG386" s="16" t="s">
        <v>34</v>
      </c>
      <c r="HH386" s="16" t="s">
        <v>41</v>
      </c>
      <c r="HI386" s="16">
        <v>10</v>
      </c>
      <c r="HJ386" s="16" t="s">
        <v>37</v>
      </c>
    </row>
    <row r="387" spans="1:218" s="15" customFormat="1" ht="152.25" customHeight="1">
      <c r="A387" s="56">
        <v>375</v>
      </c>
      <c r="B387" s="74" t="s">
        <v>697</v>
      </c>
      <c r="C387" s="73" t="s">
        <v>890</v>
      </c>
      <c r="D387" s="76">
        <v>45.24</v>
      </c>
      <c r="E387" s="77" t="s">
        <v>263</v>
      </c>
      <c r="F387" s="78">
        <v>3311.02</v>
      </c>
      <c r="G387" s="53"/>
      <c r="H387" s="43"/>
      <c r="I387" s="42" t="s">
        <v>38</v>
      </c>
      <c r="J387" s="44">
        <v>1</v>
      </c>
      <c r="K387" s="45" t="s">
        <v>59</v>
      </c>
      <c r="L387" s="45" t="s">
        <v>7</v>
      </c>
      <c r="M387" s="70"/>
      <c r="N387" s="53"/>
      <c r="O387" s="53"/>
      <c r="P387" s="49"/>
      <c r="Q387" s="53"/>
      <c r="R387" s="53"/>
      <c r="S387" s="49"/>
      <c r="T387" s="49"/>
      <c r="U387" s="49"/>
      <c r="V387" s="49"/>
      <c r="W387" s="49"/>
      <c r="X387" s="49"/>
      <c r="Y387" s="49"/>
      <c r="Z387" s="49"/>
      <c r="AA387" s="49"/>
      <c r="AB387" s="49"/>
      <c r="AC387" s="49"/>
      <c r="AD387" s="49"/>
      <c r="AE387" s="49"/>
      <c r="AF387" s="49"/>
      <c r="AG387" s="49"/>
      <c r="AH387" s="49"/>
      <c r="AI387" s="49"/>
      <c r="AJ387" s="49"/>
      <c r="AK387" s="49"/>
      <c r="AL387" s="49"/>
      <c r="AM387" s="49"/>
      <c r="AN387" s="49"/>
      <c r="AO387" s="49"/>
      <c r="AP387" s="49"/>
      <c r="AQ387" s="49"/>
      <c r="AR387" s="49"/>
      <c r="AS387" s="49"/>
      <c r="AT387" s="49"/>
      <c r="AU387" s="49"/>
      <c r="AV387" s="49"/>
      <c r="AW387" s="49"/>
      <c r="AX387" s="49"/>
      <c r="AY387" s="49"/>
      <c r="AZ387" s="49"/>
      <c r="BA387" s="71">
        <f t="shared" si="21"/>
        <v>149790.54</v>
      </c>
      <c r="BB387" s="72">
        <f t="shared" si="19"/>
        <v>149790.54</v>
      </c>
      <c r="BC387" s="52" t="s">
        <v>238</v>
      </c>
      <c r="BD387" s="83">
        <v>2927</v>
      </c>
      <c r="BE387" s="83">
        <f t="shared" si="20"/>
        <v>132417.48</v>
      </c>
      <c r="HF387" s="16">
        <v>2</v>
      </c>
      <c r="HG387" s="16" t="s">
        <v>34</v>
      </c>
      <c r="HH387" s="16" t="s">
        <v>41</v>
      </c>
      <c r="HI387" s="16">
        <v>10</v>
      </c>
      <c r="HJ387" s="16" t="s">
        <v>37</v>
      </c>
    </row>
    <row r="388" spans="1:218" s="15" customFormat="1" ht="152.25" customHeight="1">
      <c r="A388" s="56">
        <v>376</v>
      </c>
      <c r="B388" s="74" t="s">
        <v>698</v>
      </c>
      <c r="C388" s="73" t="s">
        <v>891</v>
      </c>
      <c r="D388" s="76">
        <v>22.6</v>
      </c>
      <c r="E388" s="77" t="s">
        <v>263</v>
      </c>
      <c r="F388" s="78">
        <v>3331.38</v>
      </c>
      <c r="G388" s="53"/>
      <c r="H388" s="43"/>
      <c r="I388" s="42" t="s">
        <v>38</v>
      </c>
      <c r="J388" s="44">
        <v>1</v>
      </c>
      <c r="K388" s="45" t="s">
        <v>59</v>
      </c>
      <c r="L388" s="45" t="s">
        <v>7</v>
      </c>
      <c r="M388" s="70"/>
      <c r="N388" s="53"/>
      <c r="O388" s="53"/>
      <c r="P388" s="49"/>
      <c r="Q388" s="53"/>
      <c r="R388" s="53"/>
      <c r="S388" s="49"/>
      <c r="T388" s="49"/>
      <c r="U388" s="49"/>
      <c r="V388" s="49"/>
      <c r="W388" s="49"/>
      <c r="X388" s="49"/>
      <c r="Y388" s="49"/>
      <c r="Z388" s="49"/>
      <c r="AA388" s="49"/>
      <c r="AB388" s="49"/>
      <c r="AC388" s="49"/>
      <c r="AD388" s="49"/>
      <c r="AE388" s="49"/>
      <c r="AF388" s="49"/>
      <c r="AG388" s="49"/>
      <c r="AH388" s="49"/>
      <c r="AI388" s="49"/>
      <c r="AJ388" s="49"/>
      <c r="AK388" s="49"/>
      <c r="AL388" s="49"/>
      <c r="AM388" s="49"/>
      <c r="AN388" s="49"/>
      <c r="AO388" s="49"/>
      <c r="AP388" s="49"/>
      <c r="AQ388" s="49"/>
      <c r="AR388" s="49"/>
      <c r="AS388" s="49"/>
      <c r="AT388" s="49"/>
      <c r="AU388" s="49"/>
      <c r="AV388" s="49"/>
      <c r="AW388" s="49"/>
      <c r="AX388" s="49"/>
      <c r="AY388" s="49"/>
      <c r="AZ388" s="49"/>
      <c r="BA388" s="71">
        <f t="shared" si="21"/>
        <v>75289.19</v>
      </c>
      <c r="BB388" s="72">
        <f t="shared" si="19"/>
        <v>75289.19</v>
      </c>
      <c r="BC388" s="52" t="s">
        <v>238</v>
      </c>
      <c r="BD388" s="83">
        <v>2945</v>
      </c>
      <c r="BE388" s="83">
        <f t="shared" si="20"/>
        <v>66557</v>
      </c>
      <c r="HF388" s="16">
        <v>2</v>
      </c>
      <c r="HG388" s="16" t="s">
        <v>34</v>
      </c>
      <c r="HH388" s="16" t="s">
        <v>41</v>
      </c>
      <c r="HI388" s="16">
        <v>10</v>
      </c>
      <c r="HJ388" s="16" t="s">
        <v>37</v>
      </c>
    </row>
    <row r="389" spans="1:218" s="15" customFormat="1" ht="121.5" customHeight="1">
      <c r="A389" s="56">
        <v>377</v>
      </c>
      <c r="B389" s="74" t="s">
        <v>302</v>
      </c>
      <c r="C389" s="73" t="s">
        <v>892</v>
      </c>
      <c r="D389" s="76">
        <v>1713.6</v>
      </c>
      <c r="E389" s="77" t="s">
        <v>132</v>
      </c>
      <c r="F389" s="78">
        <v>562.21</v>
      </c>
      <c r="G389" s="53"/>
      <c r="H389" s="43"/>
      <c r="I389" s="42" t="s">
        <v>38</v>
      </c>
      <c r="J389" s="44">
        <f>IF(I389="Less(-)",-1,1)</f>
        <v>1</v>
      </c>
      <c r="K389" s="45" t="s">
        <v>59</v>
      </c>
      <c r="L389" s="45" t="s">
        <v>7</v>
      </c>
      <c r="M389" s="70"/>
      <c r="N389" s="53"/>
      <c r="O389" s="53"/>
      <c r="P389" s="49"/>
      <c r="Q389" s="53"/>
      <c r="R389" s="53"/>
      <c r="S389" s="49"/>
      <c r="T389" s="49"/>
      <c r="U389" s="49"/>
      <c r="V389" s="49"/>
      <c r="W389" s="49"/>
      <c r="X389" s="49"/>
      <c r="Y389" s="49"/>
      <c r="Z389" s="49"/>
      <c r="AA389" s="49"/>
      <c r="AB389" s="49"/>
      <c r="AC389" s="49"/>
      <c r="AD389" s="49"/>
      <c r="AE389" s="49"/>
      <c r="AF389" s="49"/>
      <c r="AG389" s="49"/>
      <c r="AH389" s="49"/>
      <c r="AI389" s="49"/>
      <c r="AJ389" s="49"/>
      <c r="AK389" s="49"/>
      <c r="AL389" s="49"/>
      <c r="AM389" s="49"/>
      <c r="AN389" s="49"/>
      <c r="AO389" s="49"/>
      <c r="AP389" s="49"/>
      <c r="AQ389" s="49"/>
      <c r="AR389" s="49"/>
      <c r="AS389" s="49"/>
      <c r="AT389" s="49"/>
      <c r="AU389" s="49"/>
      <c r="AV389" s="49"/>
      <c r="AW389" s="49"/>
      <c r="AX389" s="49"/>
      <c r="AY389" s="49"/>
      <c r="AZ389" s="49"/>
      <c r="BA389" s="71">
        <f t="shared" si="21"/>
        <v>963403.06</v>
      </c>
      <c r="BB389" s="72">
        <f t="shared" si="19"/>
        <v>963403.06</v>
      </c>
      <c r="BC389" s="52" t="str">
        <f>SpellNumber(L389,BB389)</f>
        <v>INR  Nine Lakh Sixty Three Thousand Four Hundred &amp; Three  and Paise Six Only</v>
      </c>
      <c r="BD389" s="83">
        <v>497</v>
      </c>
      <c r="BE389" s="83">
        <f t="shared" si="20"/>
        <v>851659.2</v>
      </c>
      <c r="HF389" s="16"/>
      <c r="HG389" s="16"/>
      <c r="HH389" s="16"/>
      <c r="HI389" s="16"/>
      <c r="HJ389" s="16"/>
    </row>
    <row r="390" spans="1:218" s="15" customFormat="1" ht="123" customHeight="1">
      <c r="A390" s="56">
        <v>378</v>
      </c>
      <c r="B390" s="74" t="s">
        <v>699</v>
      </c>
      <c r="C390" s="73" t="s">
        <v>893</v>
      </c>
      <c r="D390" s="76">
        <v>7.875</v>
      </c>
      <c r="E390" s="77" t="s">
        <v>468</v>
      </c>
      <c r="F390" s="78">
        <v>5101.71</v>
      </c>
      <c r="G390" s="53"/>
      <c r="H390" s="43"/>
      <c r="I390" s="42" t="s">
        <v>38</v>
      </c>
      <c r="J390" s="44">
        <f>IF(I390="Less(-)",-1,1)</f>
        <v>1</v>
      </c>
      <c r="K390" s="45" t="s">
        <v>59</v>
      </c>
      <c r="L390" s="45" t="s">
        <v>7</v>
      </c>
      <c r="M390" s="70"/>
      <c r="N390" s="53"/>
      <c r="O390" s="53"/>
      <c r="P390" s="49"/>
      <c r="Q390" s="53"/>
      <c r="R390" s="53"/>
      <c r="S390" s="49"/>
      <c r="T390" s="49"/>
      <c r="U390" s="49"/>
      <c r="V390" s="49"/>
      <c r="W390" s="49"/>
      <c r="X390" s="49"/>
      <c r="Y390" s="49"/>
      <c r="Z390" s="49"/>
      <c r="AA390" s="49"/>
      <c r="AB390" s="49"/>
      <c r="AC390" s="49"/>
      <c r="AD390" s="49"/>
      <c r="AE390" s="49"/>
      <c r="AF390" s="49"/>
      <c r="AG390" s="49"/>
      <c r="AH390" s="49"/>
      <c r="AI390" s="49"/>
      <c r="AJ390" s="49"/>
      <c r="AK390" s="49"/>
      <c r="AL390" s="49"/>
      <c r="AM390" s="49"/>
      <c r="AN390" s="49"/>
      <c r="AO390" s="49"/>
      <c r="AP390" s="49"/>
      <c r="AQ390" s="49"/>
      <c r="AR390" s="49"/>
      <c r="AS390" s="49"/>
      <c r="AT390" s="49"/>
      <c r="AU390" s="49"/>
      <c r="AV390" s="49"/>
      <c r="AW390" s="49"/>
      <c r="AX390" s="49"/>
      <c r="AY390" s="49"/>
      <c r="AZ390" s="49"/>
      <c r="BA390" s="71">
        <f t="shared" si="21"/>
        <v>40175.97</v>
      </c>
      <c r="BB390" s="72">
        <f t="shared" si="19"/>
        <v>40175.97</v>
      </c>
      <c r="BC390" s="52" t="str">
        <f>SpellNumber(L390,BB390)</f>
        <v>INR  Forty Thousand One Hundred &amp; Seventy Five  and Paise Ninety Seven Only</v>
      </c>
      <c r="BD390" s="83">
        <v>4510</v>
      </c>
      <c r="BE390" s="83">
        <f t="shared" si="20"/>
        <v>35516.25</v>
      </c>
      <c r="HF390" s="16"/>
      <c r="HG390" s="16"/>
      <c r="HH390" s="16"/>
      <c r="HI390" s="16"/>
      <c r="HJ390" s="16"/>
    </row>
    <row r="391" spans="1:218" s="15" customFormat="1" ht="138.75" customHeight="1">
      <c r="A391" s="56">
        <v>379</v>
      </c>
      <c r="B391" s="74" t="s">
        <v>700</v>
      </c>
      <c r="C391" s="73" t="s">
        <v>894</v>
      </c>
      <c r="D391" s="76">
        <v>787.5</v>
      </c>
      <c r="E391" s="77" t="s">
        <v>263</v>
      </c>
      <c r="F391" s="78">
        <v>95.02</v>
      </c>
      <c r="G391" s="53"/>
      <c r="H391" s="43"/>
      <c r="I391" s="42" t="s">
        <v>38</v>
      </c>
      <c r="J391" s="44">
        <v>1</v>
      </c>
      <c r="K391" s="45" t="s">
        <v>59</v>
      </c>
      <c r="L391" s="45" t="s">
        <v>7</v>
      </c>
      <c r="M391" s="70"/>
      <c r="N391" s="53"/>
      <c r="O391" s="53"/>
      <c r="P391" s="49"/>
      <c r="Q391" s="53"/>
      <c r="R391" s="53"/>
      <c r="S391" s="49"/>
      <c r="T391" s="49"/>
      <c r="U391" s="49"/>
      <c r="V391" s="49"/>
      <c r="W391" s="49"/>
      <c r="X391" s="49"/>
      <c r="Y391" s="49"/>
      <c r="Z391" s="49"/>
      <c r="AA391" s="49"/>
      <c r="AB391" s="49"/>
      <c r="AC391" s="49"/>
      <c r="AD391" s="49"/>
      <c r="AE391" s="49"/>
      <c r="AF391" s="49"/>
      <c r="AG391" s="49"/>
      <c r="AH391" s="49"/>
      <c r="AI391" s="49"/>
      <c r="AJ391" s="49"/>
      <c r="AK391" s="49"/>
      <c r="AL391" s="49"/>
      <c r="AM391" s="49"/>
      <c r="AN391" s="49"/>
      <c r="AO391" s="49"/>
      <c r="AP391" s="49"/>
      <c r="AQ391" s="49"/>
      <c r="AR391" s="49"/>
      <c r="AS391" s="49"/>
      <c r="AT391" s="49"/>
      <c r="AU391" s="49"/>
      <c r="AV391" s="49"/>
      <c r="AW391" s="49"/>
      <c r="AX391" s="49"/>
      <c r="AY391" s="49"/>
      <c r="AZ391" s="49"/>
      <c r="BA391" s="71">
        <f t="shared" si="21"/>
        <v>74828.25</v>
      </c>
      <c r="BB391" s="72">
        <f t="shared" si="19"/>
        <v>74828.25</v>
      </c>
      <c r="BC391" s="52" t="s">
        <v>238</v>
      </c>
      <c r="BD391" s="83">
        <v>84</v>
      </c>
      <c r="BE391" s="83">
        <f t="shared" si="20"/>
        <v>66150</v>
      </c>
      <c r="HF391" s="16">
        <v>2</v>
      </c>
      <c r="HG391" s="16" t="s">
        <v>34</v>
      </c>
      <c r="HH391" s="16" t="s">
        <v>41</v>
      </c>
      <c r="HI391" s="16">
        <v>10</v>
      </c>
      <c r="HJ391" s="16" t="s">
        <v>37</v>
      </c>
    </row>
    <row r="392" spans="1:218" s="15" customFormat="1" ht="183.75" customHeight="1">
      <c r="A392" s="56">
        <v>380</v>
      </c>
      <c r="B392" s="74" t="s">
        <v>701</v>
      </c>
      <c r="C392" s="73" t="s">
        <v>895</v>
      </c>
      <c r="D392" s="76">
        <v>480</v>
      </c>
      <c r="E392" s="77" t="s">
        <v>132</v>
      </c>
      <c r="F392" s="78">
        <v>1080.3</v>
      </c>
      <c r="G392" s="53"/>
      <c r="H392" s="43"/>
      <c r="I392" s="42" t="s">
        <v>38</v>
      </c>
      <c r="J392" s="44">
        <v>1</v>
      </c>
      <c r="K392" s="45" t="s">
        <v>59</v>
      </c>
      <c r="L392" s="45" t="s">
        <v>7</v>
      </c>
      <c r="M392" s="70"/>
      <c r="N392" s="53"/>
      <c r="O392" s="53"/>
      <c r="P392" s="49"/>
      <c r="Q392" s="53"/>
      <c r="R392" s="53"/>
      <c r="S392" s="49"/>
      <c r="T392" s="49"/>
      <c r="U392" s="49"/>
      <c r="V392" s="49"/>
      <c r="W392" s="49"/>
      <c r="X392" s="49"/>
      <c r="Y392" s="49"/>
      <c r="Z392" s="49"/>
      <c r="AA392" s="49"/>
      <c r="AB392" s="49"/>
      <c r="AC392" s="49"/>
      <c r="AD392" s="49"/>
      <c r="AE392" s="49"/>
      <c r="AF392" s="49"/>
      <c r="AG392" s="49"/>
      <c r="AH392" s="49"/>
      <c r="AI392" s="49"/>
      <c r="AJ392" s="49"/>
      <c r="AK392" s="49"/>
      <c r="AL392" s="49"/>
      <c r="AM392" s="49"/>
      <c r="AN392" s="49"/>
      <c r="AO392" s="49"/>
      <c r="AP392" s="49"/>
      <c r="AQ392" s="49"/>
      <c r="AR392" s="49"/>
      <c r="AS392" s="49"/>
      <c r="AT392" s="49"/>
      <c r="AU392" s="49"/>
      <c r="AV392" s="49"/>
      <c r="AW392" s="49"/>
      <c r="AX392" s="49"/>
      <c r="AY392" s="49"/>
      <c r="AZ392" s="49"/>
      <c r="BA392" s="71">
        <f t="shared" si="21"/>
        <v>518544</v>
      </c>
      <c r="BB392" s="72">
        <f t="shared" si="19"/>
        <v>518544</v>
      </c>
      <c r="BC392" s="52" t="s">
        <v>238</v>
      </c>
      <c r="BD392" s="83">
        <v>955</v>
      </c>
      <c r="BE392" s="83">
        <f t="shared" si="20"/>
        <v>458400</v>
      </c>
      <c r="HF392" s="16">
        <v>2</v>
      </c>
      <c r="HG392" s="16" t="s">
        <v>34</v>
      </c>
      <c r="HH392" s="16" t="s">
        <v>41</v>
      </c>
      <c r="HI392" s="16">
        <v>10</v>
      </c>
      <c r="HJ392" s="16" t="s">
        <v>37</v>
      </c>
    </row>
    <row r="393" spans="1:218" s="15" customFormat="1" ht="231" customHeight="1">
      <c r="A393" s="56">
        <v>381</v>
      </c>
      <c r="B393" s="74" t="s">
        <v>702</v>
      </c>
      <c r="C393" s="73" t="s">
        <v>896</v>
      </c>
      <c r="D393" s="76">
        <v>10.5</v>
      </c>
      <c r="E393" s="77" t="s">
        <v>468</v>
      </c>
      <c r="F393" s="78">
        <v>3993.14</v>
      </c>
      <c r="G393" s="53"/>
      <c r="H393" s="43"/>
      <c r="I393" s="42" t="s">
        <v>38</v>
      </c>
      <c r="J393" s="44">
        <v>1</v>
      </c>
      <c r="K393" s="45" t="s">
        <v>59</v>
      </c>
      <c r="L393" s="45" t="s">
        <v>7</v>
      </c>
      <c r="M393" s="70"/>
      <c r="N393" s="53"/>
      <c r="O393" s="53"/>
      <c r="P393" s="49"/>
      <c r="Q393" s="53"/>
      <c r="R393" s="53"/>
      <c r="S393" s="49"/>
      <c r="T393" s="49"/>
      <c r="U393" s="49"/>
      <c r="V393" s="49"/>
      <c r="W393" s="49"/>
      <c r="X393" s="49"/>
      <c r="Y393" s="49"/>
      <c r="Z393" s="49"/>
      <c r="AA393" s="49"/>
      <c r="AB393" s="49"/>
      <c r="AC393" s="49"/>
      <c r="AD393" s="49"/>
      <c r="AE393" s="49"/>
      <c r="AF393" s="49"/>
      <c r="AG393" s="49"/>
      <c r="AH393" s="49"/>
      <c r="AI393" s="49"/>
      <c r="AJ393" s="49"/>
      <c r="AK393" s="49"/>
      <c r="AL393" s="49"/>
      <c r="AM393" s="49"/>
      <c r="AN393" s="49"/>
      <c r="AO393" s="49"/>
      <c r="AP393" s="49"/>
      <c r="AQ393" s="49"/>
      <c r="AR393" s="49"/>
      <c r="AS393" s="49"/>
      <c r="AT393" s="49"/>
      <c r="AU393" s="49"/>
      <c r="AV393" s="49"/>
      <c r="AW393" s="49"/>
      <c r="AX393" s="49"/>
      <c r="AY393" s="49"/>
      <c r="AZ393" s="49"/>
      <c r="BA393" s="71">
        <f t="shared" si="21"/>
        <v>41927.97</v>
      </c>
      <c r="BB393" s="72">
        <f t="shared" si="19"/>
        <v>41927.97</v>
      </c>
      <c r="BC393" s="52" t="s">
        <v>238</v>
      </c>
      <c r="BD393" s="83">
        <v>3530</v>
      </c>
      <c r="BE393" s="83">
        <f t="shared" si="20"/>
        <v>37065</v>
      </c>
      <c r="HF393" s="16">
        <v>2</v>
      </c>
      <c r="HG393" s="16" t="s">
        <v>34</v>
      </c>
      <c r="HH393" s="16" t="s">
        <v>41</v>
      </c>
      <c r="HI393" s="16">
        <v>10</v>
      </c>
      <c r="HJ393" s="16" t="s">
        <v>37</v>
      </c>
    </row>
    <row r="394" spans="1:218" s="15" customFormat="1" ht="196.5" customHeight="1">
      <c r="A394" s="56">
        <v>382</v>
      </c>
      <c r="B394" s="74" t="s">
        <v>703</v>
      </c>
      <c r="C394" s="73" t="s">
        <v>897</v>
      </c>
      <c r="D394" s="76">
        <v>125</v>
      </c>
      <c r="E394" s="77" t="s">
        <v>431</v>
      </c>
      <c r="F394" s="78">
        <v>2431.6</v>
      </c>
      <c r="G394" s="53"/>
      <c r="H394" s="43"/>
      <c r="I394" s="42" t="s">
        <v>38</v>
      </c>
      <c r="J394" s="44">
        <v>1</v>
      </c>
      <c r="K394" s="45" t="s">
        <v>59</v>
      </c>
      <c r="L394" s="45" t="s">
        <v>7</v>
      </c>
      <c r="M394" s="70"/>
      <c r="N394" s="53"/>
      <c r="O394" s="53"/>
      <c r="P394" s="49"/>
      <c r="Q394" s="53"/>
      <c r="R394" s="53"/>
      <c r="S394" s="49"/>
      <c r="T394" s="49"/>
      <c r="U394" s="49"/>
      <c r="V394" s="49"/>
      <c r="W394" s="49"/>
      <c r="X394" s="49"/>
      <c r="Y394" s="49"/>
      <c r="Z394" s="49"/>
      <c r="AA394" s="49"/>
      <c r="AB394" s="49"/>
      <c r="AC394" s="49"/>
      <c r="AD394" s="49"/>
      <c r="AE394" s="49"/>
      <c r="AF394" s="49"/>
      <c r="AG394" s="49"/>
      <c r="AH394" s="49"/>
      <c r="AI394" s="49"/>
      <c r="AJ394" s="49"/>
      <c r="AK394" s="49"/>
      <c r="AL394" s="49"/>
      <c r="AM394" s="49"/>
      <c r="AN394" s="49"/>
      <c r="AO394" s="49"/>
      <c r="AP394" s="49"/>
      <c r="AQ394" s="49"/>
      <c r="AR394" s="49"/>
      <c r="AS394" s="49"/>
      <c r="AT394" s="49"/>
      <c r="AU394" s="49"/>
      <c r="AV394" s="49"/>
      <c r="AW394" s="49"/>
      <c r="AX394" s="49"/>
      <c r="AY394" s="49"/>
      <c r="AZ394" s="49"/>
      <c r="BA394" s="71">
        <f t="shared" si="21"/>
        <v>303950</v>
      </c>
      <c r="BB394" s="72">
        <f t="shared" si="19"/>
        <v>303950</v>
      </c>
      <c r="BC394" s="52" t="s">
        <v>238</v>
      </c>
      <c r="BD394" s="83">
        <v>2149.6</v>
      </c>
      <c r="BE394" s="83">
        <f t="shared" si="20"/>
        <v>268700</v>
      </c>
      <c r="HF394" s="16">
        <v>2</v>
      </c>
      <c r="HG394" s="16" t="s">
        <v>34</v>
      </c>
      <c r="HH394" s="16" t="s">
        <v>41</v>
      </c>
      <c r="HI394" s="16">
        <v>10</v>
      </c>
      <c r="HJ394" s="16" t="s">
        <v>37</v>
      </c>
    </row>
    <row r="395" spans="1:218" s="15" customFormat="1" ht="243" customHeight="1">
      <c r="A395" s="56">
        <v>383</v>
      </c>
      <c r="B395" s="74" t="s">
        <v>704</v>
      </c>
      <c r="C395" s="73" t="s">
        <v>898</v>
      </c>
      <c r="D395" s="76">
        <v>125</v>
      </c>
      <c r="E395" s="77" t="s">
        <v>431</v>
      </c>
      <c r="F395" s="78">
        <v>2838.12</v>
      </c>
      <c r="G395" s="53"/>
      <c r="H395" s="43"/>
      <c r="I395" s="42" t="s">
        <v>38</v>
      </c>
      <c r="J395" s="44">
        <v>1</v>
      </c>
      <c r="K395" s="45" t="s">
        <v>59</v>
      </c>
      <c r="L395" s="45" t="s">
        <v>7</v>
      </c>
      <c r="M395" s="70"/>
      <c r="N395" s="53"/>
      <c r="O395" s="53"/>
      <c r="P395" s="49"/>
      <c r="Q395" s="53"/>
      <c r="R395" s="53"/>
      <c r="S395" s="49"/>
      <c r="T395" s="49"/>
      <c r="U395" s="49"/>
      <c r="V395" s="49"/>
      <c r="W395" s="49"/>
      <c r="X395" s="49"/>
      <c r="Y395" s="49"/>
      <c r="Z395" s="49"/>
      <c r="AA395" s="49"/>
      <c r="AB395" s="49"/>
      <c r="AC395" s="49"/>
      <c r="AD395" s="49"/>
      <c r="AE395" s="49"/>
      <c r="AF395" s="49"/>
      <c r="AG395" s="49"/>
      <c r="AH395" s="49"/>
      <c r="AI395" s="49"/>
      <c r="AJ395" s="49"/>
      <c r="AK395" s="49"/>
      <c r="AL395" s="49"/>
      <c r="AM395" s="49"/>
      <c r="AN395" s="49"/>
      <c r="AO395" s="49"/>
      <c r="AP395" s="49"/>
      <c r="AQ395" s="49"/>
      <c r="AR395" s="49"/>
      <c r="AS395" s="49"/>
      <c r="AT395" s="49"/>
      <c r="AU395" s="49"/>
      <c r="AV395" s="49"/>
      <c r="AW395" s="49"/>
      <c r="AX395" s="49"/>
      <c r="AY395" s="49"/>
      <c r="AZ395" s="49"/>
      <c r="BA395" s="71">
        <f t="shared" si="21"/>
        <v>354765</v>
      </c>
      <c r="BB395" s="72">
        <f t="shared" si="19"/>
        <v>354765</v>
      </c>
      <c r="BC395" s="52" t="s">
        <v>238</v>
      </c>
      <c r="BD395" s="83">
        <v>2509</v>
      </c>
      <c r="BE395" s="83">
        <f t="shared" si="20"/>
        <v>313625</v>
      </c>
      <c r="HF395" s="16">
        <v>2</v>
      </c>
      <c r="HG395" s="16" t="s">
        <v>34</v>
      </c>
      <c r="HH395" s="16" t="s">
        <v>41</v>
      </c>
      <c r="HI395" s="16">
        <v>10</v>
      </c>
      <c r="HJ395" s="16" t="s">
        <v>37</v>
      </c>
    </row>
    <row r="396" spans="1:218" s="15" customFormat="1" ht="228" customHeight="1">
      <c r="A396" s="56">
        <v>384</v>
      </c>
      <c r="B396" s="74" t="s">
        <v>705</v>
      </c>
      <c r="C396" s="73" t="s">
        <v>899</v>
      </c>
      <c r="D396" s="76">
        <v>500</v>
      </c>
      <c r="E396" s="77" t="s">
        <v>130</v>
      </c>
      <c r="F396" s="78">
        <v>1840.46</v>
      </c>
      <c r="G396" s="53"/>
      <c r="H396" s="43"/>
      <c r="I396" s="42" t="s">
        <v>38</v>
      </c>
      <c r="J396" s="44">
        <f>IF(I396="Less(-)",-1,1)</f>
        <v>1</v>
      </c>
      <c r="K396" s="45" t="s">
        <v>59</v>
      </c>
      <c r="L396" s="45" t="s">
        <v>7</v>
      </c>
      <c r="M396" s="70"/>
      <c r="N396" s="53"/>
      <c r="O396" s="53"/>
      <c r="P396" s="49"/>
      <c r="Q396" s="53"/>
      <c r="R396" s="53"/>
      <c r="S396" s="49"/>
      <c r="T396" s="49"/>
      <c r="U396" s="49"/>
      <c r="V396" s="49"/>
      <c r="W396" s="49"/>
      <c r="X396" s="49"/>
      <c r="Y396" s="49"/>
      <c r="Z396" s="49"/>
      <c r="AA396" s="49"/>
      <c r="AB396" s="49"/>
      <c r="AC396" s="49"/>
      <c r="AD396" s="49"/>
      <c r="AE396" s="49"/>
      <c r="AF396" s="49"/>
      <c r="AG396" s="49"/>
      <c r="AH396" s="49"/>
      <c r="AI396" s="49"/>
      <c r="AJ396" s="49"/>
      <c r="AK396" s="49"/>
      <c r="AL396" s="49"/>
      <c r="AM396" s="49"/>
      <c r="AN396" s="49"/>
      <c r="AO396" s="49"/>
      <c r="AP396" s="49"/>
      <c r="AQ396" s="49"/>
      <c r="AR396" s="49"/>
      <c r="AS396" s="49"/>
      <c r="AT396" s="49"/>
      <c r="AU396" s="49"/>
      <c r="AV396" s="49"/>
      <c r="AW396" s="49"/>
      <c r="AX396" s="49"/>
      <c r="AY396" s="49"/>
      <c r="AZ396" s="49"/>
      <c r="BA396" s="71">
        <f t="shared" si="21"/>
        <v>920230</v>
      </c>
      <c r="BB396" s="72">
        <f t="shared" si="19"/>
        <v>920230</v>
      </c>
      <c r="BC396" s="52" t="str">
        <f>SpellNumber(L396,BB396)</f>
        <v>INR  Nine Lakh Twenty Thousand Two Hundred &amp; Thirty  Only</v>
      </c>
      <c r="BD396" s="83">
        <v>1627</v>
      </c>
      <c r="BE396" s="83">
        <f t="shared" si="20"/>
        <v>813500</v>
      </c>
      <c r="HF396" s="16"/>
      <c r="HG396" s="16"/>
      <c r="HH396" s="16"/>
      <c r="HI396" s="16"/>
      <c r="HJ396" s="16"/>
    </row>
    <row r="397" spans="1:218" s="15" customFormat="1" ht="123.75" customHeight="1">
      <c r="A397" s="56">
        <v>385</v>
      </c>
      <c r="B397" s="74" t="s">
        <v>706</v>
      </c>
      <c r="C397" s="73" t="s">
        <v>900</v>
      </c>
      <c r="D397" s="76">
        <v>500</v>
      </c>
      <c r="E397" s="77" t="s">
        <v>130</v>
      </c>
      <c r="F397" s="78">
        <v>80.77</v>
      </c>
      <c r="G397" s="53"/>
      <c r="H397" s="43"/>
      <c r="I397" s="42" t="s">
        <v>38</v>
      </c>
      <c r="J397" s="44">
        <f>IF(I397="Less(-)",-1,1)</f>
        <v>1</v>
      </c>
      <c r="K397" s="45" t="s">
        <v>59</v>
      </c>
      <c r="L397" s="45" t="s">
        <v>7</v>
      </c>
      <c r="M397" s="70"/>
      <c r="N397" s="53"/>
      <c r="O397" s="53"/>
      <c r="P397" s="49"/>
      <c r="Q397" s="53"/>
      <c r="R397" s="53"/>
      <c r="S397" s="49"/>
      <c r="T397" s="49"/>
      <c r="U397" s="49"/>
      <c r="V397" s="49"/>
      <c r="W397" s="49"/>
      <c r="X397" s="49"/>
      <c r="Y397" s="49"/>
      <c r="Z397" s="49"/>
      <c r="AA397" s="49"/>
      <c r="AB397" s="49"/>
      <c r="AC397" s="49"/>
      <c r="AD397" s="49"/>
      <c r="AE397" s="49"/>
      <c r="AF397" s="49"/>
      <c r="AG397" s="49"/>
      <c r="AH397" s="49"/>
      <c r="AI397" s="49"/>
      <c r="AJ397" s="49"/>
      <c r="AK397" s="49"/>
      <c r="AL397" s="49"/>
      <c r="AM397" s="49"/>
      <c r="AN397" s="49"/>
      <c r="AO397" s="49"/>
      <c r="AP397" s="49"/>
      <c r="AQ397" s="49"/>
      <c r="AR397" s="49"/>
      <c r="AS397" s="49"/>
      <c r="AT397" s="49"/>
      <c r="AU397" s="49"/>
      <c r="AV397" s="49"/>
      <c r="AW397" s="49"/>
      <c r="AX397" s="49"/>
      <c r="AY397" s="49"/>
      <c r="AZ397" s="49"/>
      <c r="BA397" s="71">
        <f t="shared" si="21"/>
        <v>40385</v>
      </c>
      <c r="BB397" s="72">
        <f t="shared" si="19"/>
        <v>40385</v>
      </c>
      <c r="BC397" s="52" t="str">
        <f>SpellNumber(L397,BB397)</f>
        <v>INR  Forty Thousand Three Hundred &amp; Eighty Five  Only</v>
      </c>
      <c r="BD397" s="83">
        <v>71.4</v>
      </c>
      <c r="BE397" s="83">
        <f t="shared" si="20"/>
        <v>35700</v>
      </c>
      <c r="HF397" s="16"/>
      <c r="HG397" s="16"/>
      <c r="HH397" s="16"/>
      <c r="HI397" s="16"/>
      <c r="HJ397" s="16"/>
    </row>
    <row r="398" spans="1:218" s="15" customFormat="1" ht="49.5" customHeight="1">
      <c r="A398" s="56">
        <v>386</v>
      </c>
      <c r="B398" s="74" t="s">
        <v>707</v>
      </c>
      <c r="C398" s="73" t="s">
        <v>901</v>
      </c>
      <c r="D398" s="76">
        <v>264</v>
      </c>
      <c r="E398" s="77" t="s">
        <v>263</v>
      </c>
      <c r="F398" s="78">
        <v>42.99</v>
      </c>
      <c r="G398" s="53"/>
      <c r="H398" s="43"/>
      <c r="I398" s="42" t="s">
        <v>38</v>
      </c>
      <c r="J398" s="44">
        <v>1</v>
      </c>
      <c r="K398" s="45" t="s">
        <v>59</v>
      </c>
      <c r="L398" s="45" t="s">
        <v>7</v>
      </c>
      <c r="M398" s="70"/>
      <c r="N398" s="53"/>
      <c r="O398" s="53"/>
      <c r="P398" s="49"/>
      <c r="Q398" s="53"/>
      <c r="R398" s="53"/>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71">
        <f t="shared" si="21"/>
        <v>11349.36</v>
      </c>
      <c r="BB398" s="72">
        <f aca="true" t="shared" si="22" ref="BB398:BB461">BA398+SUM(N398:AZ398)</f>
        <v>11349.36</v>
      </c>
      <c r="BC398" s="52" t="s">
        <v>238</v>
      </c>
      <c r="BD398" s="83">
        <v>38</v>
      </c>
      <c r="BE398" s="83">
        <f aca="true" t="shared" si="23" ref="BE398:BE461">D398*BD398</f>
        <v>10032</v>
      </c>
      <c r="HF398" s="16">
        <v>2</v>
      </c>
      <c r="HG398" s="16" t="s">
        <v>34</v>
      </c>
      <c r="HH398" s="16" t="s">
        <v>41</v>
      </c>
      <c r="HI398" s="16">
        <v>10</v>
      </c>
      <c r="HJ398" s="16" t="s">
        <v>37</v>
      </c>
    </row>
    <row r="399" spans="1:218" s="15" customFormat="1" ht="108.75" customHeight="1">
      <c r="A399" s="56">
        <v>387</v>
      </c>
      <c r="B399" s="74" t="s">
        <v>708</v>
      </c>
      <c r="C399" s="73" t="s">
        <v>902</v>
      </c>
      <c r="D399" s="76">
        <v>264</v>
      </c>
      <c r="E399" s="77" t="s">
        <v>263</v>
      </c>
      <c r="F399" s="78">
        <v>91.63</v>
      </c>
      <c r="G399" s="53"/>
      <c r="H399" s="43"/>
      <c r="I399" s="42" t="s">
        <v>38</v>
      </c>
      <c r="J399" s="44">
        <v>1</v>
      </c>
      <c r="K399" s="45" t="s">
        <v>59</v>
      </c>
      <c r="L399" s="45" t="s">
        <v>7</v>
      </c>
      <c r="M399" s="70"/>
      <c r="N399" s="53"/>
      <c r="O399" s="53"/>
      <c r="P399" s="49"/>
      <c r="Q399" s="53"/>
      <c r="R399" s="53"/>
      <c r="S399" s="49"/>
      <c r="T399" s="49"/>
      <c r="U399" s="49"/>
      <c r="V399" s="49"/>
      <c r="W399" s="49"/>
      <c r="X399" s="49"/>
      <c r="Y399" s="49"/>
      <c r="Z399" s="49"/>
      <c r="AA399" s="49"/>
      <c r="AB399" s="49"/>
      <c r="AC399" s="49"/>
      <c r="AD399" s="49"/>
      <c r="AE399" s="49"/>
      <c r="AF399" s="49"/>
      <c r="AG399" s="49"/>
      <c r="AH399" s="49"/>
      <c r="AI399" s="49"/>
      <c r="AJ399" s="49"/>
      <c r="AK399" s="49"/>
      <c r="AL399" s="49"/>
      <c r="AM399" s="49"/>
      <c r="AN399" s="49"/>
      <c r="AO399" s="49"/>
      <c r="AP399" s="49"/>
      <c r="AQ399" s="49"/>
      <c r="AR399" s="49"/>
      <c r="AS399" s="49"/>
      <c r="AT399" s="49"/>
      <c r="AU399" s="49"/>
      <c r="AV399" s="49"/>
      <c r="AW399" s="49"/>
      <c r="AX399" s="49"/>
      <c r="AY399" s="49"/>
      <c r="AZ399" s="49"/>
      <c r="BA399" s="71">
        <f t="shared" si="21"/>
        <v>24190.32</v>
      </c>
      <c r="BB399" s="72">
        <f t="shared" si="22"/>
        <v>24190.32</v>
      </c>
      <c r="BC399" s="52" t="s">
        <v>238</v>
      </c>
      <c r="BD399" s="83">
        <v>81</v>
      </c>
      <c r="BE399" s="83">
        <f t="shared" si="23"/>
        <v>21384</v>
      </c>
      <c r="HF399" s="16">
        <v>2</v>
      </c>
      <c r="HG399" s="16" t="s">
        <v>34</v>
      </c>
      <c r="HH399" s="16" t="s">
        <v>41</v>
      </c>
      <c r="HI399" s="16">
        <v>10</v>
      </c>
      <c r="HJ399" s="16" t="s">
        <v>37</v>
      </c>
    </row>
    <row r="400" spans="1:218" s="15" customFormat="1" ht="94.5" customHeight="1">
      <c r="A400" s="56">
        <v>388</v>
      </c>
      <c r="B400" s="74" t="s">
        <v>709</v>
      </c>
      <c r="C400" s="73" t="s">
        <v>903</v>
      </c>
      <c r="D400" s="76">
        <v>50</v>
      </c>
      <c r="E400" s="77" t="s">
        <v>131</v>
      </c>
      <c r="F400" s="78">
        <v>1394.77</v>
      </c>
      <c r="G400" s="53"/>
      <c r="H400" s="43"/>
      <c r="I400" s="42" t="s">
        <v>38</v>
      </c>
      <c r="J400" s="44">
        <v>1</v>
      </c>
      <c r="K400" s="45" t="s">
        <v>59</v>
      </c>
      <c r="L400" s="45" t="s">
        <v>7</v>
      </c>
      <c r="M400" s="70"/>
      <c r="N400" s="53"/>
      <c r="O400" s="53"/>
      <c r="P400" s="49"/>
      <c r="Q400" s="53"/>
      <c r="R400" s="53"/>
      <c r="S400" s="49"/>
      <c r="T400" s="49"/>
      <c r="U400" s="49"/>
      <c r="V400" s="49"/>
      <c r="W400" s="49"/>
      <c r="X400" s="49"/>
      <c r="Y400" s="49"/>
      <c r="Z400" s="49"/>
      <c r="AA400" s="49"/>
      <c r="AB400" s="49"/>
      <c r="AC400" s="49"/>
      <c r="AD400" s="49"/>
      <c r="AE400" s="49"/>
      <c r="AF400" s="49"/>
      <c r="AG400" s="49"/>
      <c r="AH400" s="49"/>
      <c r="AI400" s="49"/>
      <c r="AJ400" s="49"/>
      <c r="AK400" s="49"/>
      <c r="AL400" s="49"/>
      <c r="AM400" s="49"/>
      <c r="AN400" s="49"/>
      <c r="AO400" s="49"/>
      <c r="AP400" s="49"/>
      <c r="AQ400" s="49"/>
      <c r="AR400" s="49"/>
      <c r="AS400" s="49"/>
      <c r="AT400" s="49"/>
      <c r="AU400" s="49"/>
      <c r="AV400" s="49"/>
      <c r="AW400" s="49"/>
      <c r="AX400" s="49"/>
      <c r="AY400" s="49"/>
      <c r="AZ400" s="49"/>
      <c r="BA400" s="71">
        <f t="shared" si="21"/>
        <v>69738.5</v>
      </c>
      <c r="BB400" s="72">
        <f t="shared" si="22"/>
        <v>69738.5</v>
      </c>
      <c r="BC400" s="52" t="s">
        <v>238</v>
      </c>
      <c r="BD400" s="83">
        <v>1233</v>
      </c>
      <c r="BE400" s="83">
        <f t="shared" si="23"/>
        <v>61650</v>
      </c>
      <c r="HF400" s="16">
        <v>2</v>
      </c>
      <c r="HG400" s="16" t="s">
        <v>34</v>
      </c>
      <c r="HH400" s="16" t="s">
        <v>41</v>
      </c>
      <c r="HI400" s="16">
        <v>10</v>
      </c>
      <c r="HJ400" s="16" t="s">
        <v>37</v>
      </c>
    </row>
    <row r="401" spans="1:218" s="15" customFormat="1" ht="47.25" customHeight="1">
      <c r="A401" s="56">
        <v>389</v>
      </c>
      <c r="B401" s="74" t="s">
        <v>710</v>
      </c>
      <c r="C401" s="73" t="s">
        <v>904</v>
      </c>
      <c r="D401" s="76">
        <v>200</v>
      </c>
      <c r="E401" s="77" t="s">
        <v>131</v>
      </c>
      <c r="F401" s="78">
        <v>48.64</v>
      </c>
      <c r="G401" s="53"/>
      <c r="H401" s="43"/>
      <c r="I401" s="42" t="s">
        <v>38</v>
      </c>
      <c r="J401" s="44">
        <v>1</v>
      </c>
      <c r="K401" s="45" t="s">
        <v>59</v>
      </c>
      <c r="L401" s="45" t="s">
        <v>7</v>
      </c>
      <c r="M401" s="70"/>
      <c r="N401" s="53"/>
      <c r="O401" s="53"/>
      <c r="P401" s="49"/>
      <c r="Q401" s="53"/>
      <c r="R401" s="53"/>
      <c r="S401" s="49"/>
      <c r="T401" s="49"/>
      <c r="U401" s="49"/>
      <c r="V401" s="49"/>
      <c r="W401" s="49"/>
      <c r="X401" s="49"/>
      <c r="Y401" s="49"/>
      <c r="Z401" s="49"/>
      <c r="AA401" s="49"/>
      <c r="AB401" s="49"/>
      <c r="AC401" s="49"/>
      <c r="AD401" s="49"/>
      <c r="AE401" s="49"/>
      <c r="AF401" s="49"/>
      <c r="AG401" s="49"/>
      <c r="AH401" s="49"/>
      <c r="AI401" s="49"/>
      <c r="AJ401" s="49"/>
      <c r="AK401" s="49"/>
      <c r="AL401" s="49"/>
      <c r="AM401" s="49"/>
      <c r="AN401" s="49"/>
      <c r="AO401" s="49"/>
      <c r="AP401" s="49"/>
      <c r="AQ401" s="49"/>
      <c r="AR401" s="49"/>
      <c r="AS401" s="49"/>
      <c r="AT401" s="49"/>
      <c r="AU401" s="49"/>
      <c r="AV401" s="49"/>
      <c r="AW401" s="49"/>
      <c r="AX401" s="49"/>
      <c r="AY401" s="49"/>
      <c r="AZ401" s="49"/>
      <c r="BA401" s="71">
        <f t="shared" si="21"/>
        <v>9728</v>
      </c>
      <c r="BB401" s="72">
        <f t="shared" si="22"/>
        <v>9728</v>
      </c>
      <c r="BC401" s="52" t="s">
        <v>238</v>
      </c>
      <c r="BD401" s="83">
        <v>43</v>
      </c>
      <c r="BE401" s="83">
        <f t="shared" si="23"/>
        <v>8600</v>
      </c>
      <c r="HF401" s="16">
        <v>2</v>
      </c>
      <c r="HG401" s="16" t="s">
        <v>34</v>
      </c>
      <c r="HH401" s="16" t="s">
        <v>41</v>
      </c>
      <c r="HI401" s="16">
        <v>10</v>
      </c>
      <c r="HJ401" s="16" t="s">
        <v>37</v>
      </c>
    </row>
    <row r="402" spans="1:218" s="15" customFormat="1" ht="63.75" customHeight="1">
      <c r="A402" s="56">
        <v>390</v>
      </c>
      <c r="B402" s="74" t="s">
        <v>711</v>
      </c>
      <c r="C402" s="73" t="s">
        <v>905</v>
      </c>
      <c r="D402" s="76">
        <v>150</v>
      </c>
      <c r="E402" s="77" t="s">
        <v>131</v>
      </c>
      <c r="F402" s="78">
        <v>675.33</v>
      </c>
      <c r="G402" s="53"/>
      <c r="H402" s="43"/>
      <c r="I402" s="42" t="s">
        <v>38</v>
      </c>
      <c r="J402" s="44">
        <v>1</v>
      </c>
      <c r="K402" s="45" t="s">
        <v>59</v>
      </c>
      <c r="L402" s="45" t="s">
        <v>7</v>
      </c>
      <c r="M402" s="70"/>
      <c r="N402" s="53"/>
      <c r="O402" s="53"/>
      <c r="P402" s="49"/>
      <c r="Q402" s="53"/>
      <c r="R402" s="53"/>
      <c r="S402" s="49"/>
      <c r="T402" s="49"/>
      <c r="U402" s="49"/>
      <c r="V402" s="49"/>
      <c r="W402" s="49"/>
      <c r="X402" s="49"/>
      <c r="Y402" s="49"/>
      <c r="Z402" s="49"/>
      <c r="AA402" s="49"/>
      <c r="AB402" s="49"/>
      <c r="AC402" s="49"/>
      <c r="AD402" s="49"/>
      <c r="AE402" s="49"/>
      <c r="AF402" s="49"/>
      <c r="AG402" s="49"/>
      <c r="AH402" s="49"/>
      <c r="AI402" s="49"/>
      <c r="AJ402" s="49"/>
      <c r="AK402" s="49"/>
      <c r="AL402" s="49"/>
      <c r="AM402" s="49"/>
      <c r="AN402" s="49"/>
      <c r="AO402" s="49"/>
      <c r="AP402" s="49"/>
      <c r="AQ402" s="49"/>
      <c r="AR402" s="49"/>
      <c r="AS402" s="49"/>
      <c r="AT402" s="49"/>
      <c r="AU402" s="49"/>
      <c r="AV402" s="49"/>
      <c r="AW402" s="49"/>
      <c r="AX402" s="49"/>
      <c r="AY402" s="49"/>
      <c r="AZ402" s="49"/>
      <c r="BA402" s="71">
        <f t="shared" si="21"/>
        <v>101299.5</v>
      </c>
      <c r="BB402" s="72">
        <f t="shared" si="22"/>
        <v>101299.5</v>
      </c>
      <c r="BC402" s="52" t="s">
        <v>238</v>
      </c>
      <c r="BD402" s="83">
        <v>597</v>
      </c>
      <c r="BE402" s="83">
        <f t="shared" si="23"/>
        <v>89550</v>
      </c>
      <c r="HF402" s="16">
        <v>2</v>
      </c>
      <c r="HG402" s="16" t="s">
        <v>34</v>
      </c>
      <c r="HH402" s="16" t="s">
        <v>41</v>
      </c>
      <c r="HI402" s="16">
        <v>10</v>
      </c>
      <c r="HJ402" s="16" t="s">
        <v>37</v>
      </c>
    </row>
    <row r="403" spans="1:218" s="15" customFormat="1" ht="48" customHeight="1">
      <c r="A403" s="56">
        <v>391</v>
      </c>
      <c r="B403" s="74" t="s">
        <v>712</v>
      </c>
      <c r="C403" s="73" t="s">
        <v>906</v>
      </c>
      <c r="D403" s="76">
        <v>80</v>
      </c>
      <c r="E403" s="77" t="s">
        <v>329</v>
      </c>
      <c r="F403" s="78">
        <v>321.26</v>
      </c>
      <c r="G403" s="53"/>
      <c r="H403" s="43"/>
      <c r="I403" s="42" t="s">
        <v>38</v>
      </c>
      <c r="J403" s="44">
        <v>1</v>
      </c>
      <c r="K403" s="45" t="s">
        <v>59</v>
      </c>
      <c r="L403" s="45" t="s">
        <v>7</v>
      </c>
      <c r="M403" s="70"/>
      <c r="N403" s="53"/>
      <c r="O403" s="53"/>
      <c r="P403" s="49"/>
      <c r="Q403" s="53"/>
      <c r="R403" s="53"/>
      <c r="S403" s="49"/>
      <c r="T403" s="49"/>
      <c r="U403" s="49"/>
      <c r="V403" s="49"/>
      <c r="W403" s="49"/>
      <c r="X403" s="49"/>
      <c r="Y403" s="49"/>
      <c r="Z403" s="49"/>
      <c r="AA403" s="49"/>
      <c r="AB403" s="49"/>
      <c r="AC403" s="49"/>
      <c r="AD403" s="49"/>
      <c r="AE403" s="49"/>
      <c r="AF403" s="49"/>
      <c r="AG403" s="49"/>
      <c r="AH403" s="49"/>
      <c r="AI403" s="49"/>
      <c r="AJ403" s="49"/>
      <c r="AK403" s="49"/>
      <c r="AL403" s="49"/>
      <c r="AM403" s="49"/>
      <c r="AN403" s="49"/>
      <c r="AO403" s="49"/>
      <c r="AP403" s="49"/>
      <c r="AQ403" s="49"/>
      <c r="AR403" s="49"/>
      <c r="AS403" s="49"/>
      <c r="AT403" s="49"/>
      <c r="AU403" s="49"/>
      <c r="AV403" s="49"/>
      <c r="AW403" s="49"/>
      <c r="AX403" s="49"/>
      <c r="AY403" s="49"/>
      <c r="AZ403" s="49"/>
      <c r="BA403" s="71">
        <f t="shared" si="21"/>
        <v>25700.8</v>
      </c>
      <c r="BB403" s="72">
        <f t="shared" si="22"/>
        <v>25700.8</v>
      </c>
      <c r="BC403" s="52" t="s">
        <v>238</v>
      </c>
      <c r="BD403" s="83">
        <v>284</v>
      </c>
      <c r="BE403" s="83">
        <f t="shared" si="23"/>
        <v>22720</v>
      </c>
      <c r="HF403" s="16">
        <v>2</v>
      </c>
      <c r="HG403" s="16" t="s">
        <v>34</v>
      </c>
      <c r="HH403" s="16" t="s">
        <v>41</v>
      </c>
      <c r="HI403" s="16">
        <v>10</v>
      </c>
      <c r="HJ403" s="16" t="s">
        <v>37</v>
      </c>
    </row>
    <row r="404" spans="1:218" s="15" customFormat="1" ht="35.25" customHeight="1">
      <c r="A404" s="56">
        <v>392</v>
      </c>
      <c r="B404" s="74" t="s">
        <v>330</v>
      </c>
      <c r="C404" s="73" t="s">
        <v>907</v>
      </c>
      <c r="D404" s="76">
        <v>80</v>
      </c>
      <c r="E404" s="77" t="s">
        <v>131</v>
      </c>
      <c r="F404" s="78">
        <v>315.6</v>
      </c>
      <c r="G404" s="53"/>
      <c r="H404" s="43"/>
      <c r="I404" s="42" t="s">
        <v>38</v>
      </c>
      <c r="J404" s="44">
        <v>1</v>
      </c>
      <c r="K404" s="45" t="s">
        <v>59</v>
      </c>
      <c r="L404" s="45" t="s">
        <v>7</v>
      </c>
      <c r="M404" s="70"/>
      <c r="N404" s="53"/>
      <c r="O404" s="53"/>
      <c r="P404" s="49"/>
      <c r="Q404" s="53"/>
      <c r="R404" s="53"/>
      <c r="S404" s="49"/>
      <c r="T404" s="49"/>
      <c r="U404" s="49"/>
      <c r="V404" s="49"/>
      <c r="W404" s="49"/>
      <c r="X404" s="49"/>
      <c r="Y404" s="49"/>
      <c r="Z404" s="49"/>
      <c r="AA404" s="49"/>
      <c r="AB404" s="49"/>
      <c r="AC404" s="49"/>
      <c r="AD404" s="49"/>
      <c r="AE404" s="49"/>
      <c r="AF404" s="49"/>
      <c r="AG404" s="49"/>
      <c r="AH404" s="49"/>
      <c r="AI404" s="49"/>
      <c r="AJ404" s="49"/>
      <c r="AK404" s="49"/>
      <c r="AL404" s="49"/>
      <c r="AM404" s="49"/>
      <c r="AN404" s="49"/>
      <c r="AO404" s="49"/>
      <c r="AP404" s="49"/>
      <c r="AQ404" s="49"/>
      <c r="AR404" s="49"/>
      <c r="AS404" s="49"/>
      <c r="AT404" s="49"/>
      <c r="AU404" s="49"/>
      <c r="AV404" s="49"/>
      <c r="AW404" s="49"/>
      <c r="AX404" s="49"/>
      <c r="AY404" s="49"/>
      <c r="AZ404" s="49"/>
      <c r="BA404" s="71">
        <f t="shared" si="21"/>
        <v>25248</v>
      </c>
      <c r="BB404" s="72">
        <f t="shared" si="22"/>
        <v>25248</v>
      </c>
      <c r="BC404" s="52" t="s">
        <v>238</v>
      </c>
      <c r="BD404" s="83">
        <v>279</v>
      </c>
      <c r="BE404" s="83">
        <f t="shared" si="23"/>
        <v>22320</v>
      </c>
      <c r="HF404" s="16">
        <v>2</v>
      </c>
      <c r="HG404" s="16" t="s">
        <v>34</v>
      </c>
      <c r="HH404" s="16" t="s">
        <v>41</v>
      </c>
      <c r="HI404" s="16">
        <v>10</v>
      </c>
      <c r="HJ404" s="16" t="s">
        <v>37</v>
      </c>
    </row>
    <row r="405" spans="1:218" s="15" customFormat="1" ht="35.25" customHeight="1">
      <c r="A405" s="56">
        <v>393</v>
      </c>
      <c r="B405" s="74" t="s">
        <v>331</v>
      </c>
      <c r="C405" s="73" t="s">
        <v>908</v>
      </c>
      <c r="D405" s="76">
        <v>76</v>
      </c>
      <c r="E405" s="77" t="s">
        <v>131</v>
      </c>
      <c r="F405" s="78">
        <v>72.4</v>
      </c>
      <c r="G405" s="53"/>
      <c r="H405" s="43"/>
      <c r="I405" s="42" t="s">
        <v>38</v>
      </c>
      <c r="J405" s="44">
        <v>1</v>
      </c>
      <c r="K405" s="45" t="s">
        <v>59</v>
      </c>
      <c r="L405" s="45" t="s">
        <v>7</v>
      </c>
      <c r="M405" s="70"/>
      <c r="N405" s="53"/>
      <c r="O405" s="53"/>
      <c r="P405" s="49"/>
      <c r="Q405" s="53"/>
      <c r="R405" s="53"/>
      <c r="S405" s="49"/>
      <c r="T405" s="49"/>
      <c r="U405" s="49"/>
      <c r="V405" s="49"/>
      <c r="W405" s="49"/>
      <c r="X405" s="49"/>
      <c r="Y405" s="49"/>
      <c r="Z405" s="49"/>
      <c r="AA405" s="49"/>
      <c r="AB405" s="49"/>
      <c r="AC405" s="49"/>
      <c r="AD405" s="49"/>
      <c r="AE405" s="49"/>
      <c r="AF405" s="49"/>
      <c r="AG405" s="49"/>
      <c r="AH405" s="49"/>
      <c r="AI405" s="49"/>
      <c r="AJ405" s="49"/>
      <c r="AK405" s="49"/>
      <c r="AL405" s="49"/>
      <c r="AM405" s="49"/>
      <c r="AN405" s="49"/>
      <c r="AO405" s="49"/>
      <c r="AP405" s="49"/>
      <c r="AQ405" s="49"/>
      <c r="AR405" s="49"/>
      <c r="AS405" s="49"/>
      <c r="AT405" s="49"/>
      <c r="AU405" s="49"/>
      <c r="AV405" s="49"/>
      <c r="AW405" s="49"/>
      <c r="AX405" s="49"/>
      <c r="AY405" s="49"/>
      <c r="AZ405" s="49"/>
      <c r="BA405" s="71">
        <f t="shared" si="21"/>
        <v>5502.4</v>
      </c>
      <c r="BB405" s="72">
        <f t="shared" si="22"/>
        <v>5502.4</v>
      </c>
      <c r="BC405" s="52" t="s">
        <v>238</v>
      </c>
      <c r="BD405" s="83">
        <v>64</v>
      </c>
      <c r="BE405" s="83">
        <f t="shared" si="23"/>
        <v>4864</v>
      </c>
      <c r="HF405" s="16">
        <v>2</v>
      </c>
      <c r="HG405" s="16" t="s">
        <v>34</v>
      </c>
      <c r="HH405" s="16" t="s">
        <v>41</v>
      </c>
      <c r="HI405" s="16">
        <v>10</v>
      </c>
      <c r="HJ405" s="16" t="s">
        <v>37</v>
      </c>
    </row>
    <row r="406" spans="1:218" s="15" customFormat="1" ht="35.25" customHeight="1">
      <c r="A406" s="56">
        <v>394</v>
      </c>
      <c r="B406" s="74" t="s">
        <v>332</v>
      </c>
      <c r="C406" s="73" t="s">
        <v>909</v>
      </c>
      <c r="D406" s="76">
        <v>81</v>
      </c>
      <c r="E406" s="77" t="s">
        <v>131</v>
      </c>
      <c r="F406" s="78">
        <v>343.88</v>
      </c>
      <c r="G406" s="53"/>
      <c r="H406" s="43"/>
      <c r="I406" s="42" t="s">
        <v>38</v>
      </c>
      <c r="J406" s="44">
        <v>1</v>
      </c>
      <c r="K406" s="45" t="s">
        <v>59</v>
      </c>
      <c r="L406" s="45" t="s">
        <v>7</v>
      </c>
      <c r="M406" s="70"/>
      <c r="N406" s="53"/>
      <c r="O406" s="53"/>
      <c r="P406" s="49"/>
      <c r="Q406" s="53"/>
      <c r="R406" s="53"/>
      <c r="S406" s="49"/>
      <c r="T406" s="49"/>
      <c r="U406" s="49"/>
      <c r="V406" s="49"/>
      <c r="W406" s="49"/>
      <c r="X406" s="49"/>
      <c r="Y406" s="49"/>
      <c r="Z406" s="49"/>
      <c r="AA406" s="49"/>
      <c r="AB406" s="49"/>
      <c r="AC406" s="49"/>
      <c r="AD406" s="49"/>
      <c r="AE406" s="49"/>
      <c r="AF406" s="49"/>
      <c r="AG406" s="49"/>
      <c r="AH406" s="49"/>
      <c r="AI406" s="49"/>
      <c r="AJ406" s="49"/>
      <c r="AK406" s="49"/>
      <c r="AL406" s="49"/>
      <c r="AM406" s="49"/>
      <c r="AN406" s="49"/>
      <c r="AO406" s="49"/>
      <c r="AP406" s="49"/>
      <c r="AQ406" s="49"/>
      <c r="AR406" s="49"/>
      <c r="AS406" s="49"/>
      <c r="AT406" s="49"/>
      <c r="AU406" s="49"/>
      <c r="AV406" s="49"/>
      <c r="AW406" s="49"/>
      <c r="AX406" s="49"/>
      <c r="AY406" s="49"/>
      <c r="AZ406" s="49"/>
      <c r="BA406" s="71">
        <f t="shared" si="21"/>
        <v>27854.28</v>
      </c>
      <c r="BB406" s="72">
        <f t="shared" si="22"/>
        <v>27854.28</v>
      </c>
      <c r="BC406" s="52" t="s">
        <v>238</v>
      </c>
      <c r="BD406" s="83">
        <v>304</v>
      </c>
      <c r="BE406" s="83">
        <f t="shared" si="23"/>
        <v>24624</v>
      </c>
      <c r="HF406" s="16">
        <v>2</v>
      </c>
      <c r="HG406" s="16" t="s">
        <v>34</v>
      </c>
      <c r="HH406" s="16" t="s">
        <v>41</v>
      </c>
      <c r="HI406" s="16">
        <v>10</v>
      </c>
      <c r="HJ406" s="16" t="s">
        <v>37</v>
      </c>
    </row>
    <row r="407" spans="1:218" s="15" customFormat="1" ht="35.25" customHeight="1">
      <c r="A407" s="56">
        <v>395</v>
      </c>
      <c r="B407" s="74" t="s">
        <v>333</v>
      </c>
      <c r="C407" s="73" t="s">
        <v>910</v>
      </c>
      <c r="D407" s="76">
        <v>78</v>
      </c>
      <c r="E407" s="77" t="s">
        <v>131</v>
      </c>
      <c r="F407" s="78">
        <v>343.88</v>
      </c>
      <c r="G407" s="53"/>
      <c r="H407" s="43"/>
      <c r="I407" s="42" t="s">
        <v>38</v>
      </c>
      <c r="J407" s="44">
        <v>1</v>
      </c>
      <c r="K407" s="45" t="s">
        <v>59</v>
      </c>
      <c r="L407" s="45" t="s">
        <v>7</v>
      </c>
      <c r="M407" s="70"/>
      <c r="N407" s="53"/>
      <c r="O407" s="53"/>
      <c r="P407" s="49"/>
      <c r="Q407" s="53"/>
      <c r="R407" s="53"/>
      <c r="S407" s="49"/>
      <c r="T407" s="49"/>
      <c r="U407" s="49"/>
      <c r="V407" s="49"/>
      <c r="W407" s="49"/>
      <c r="X407" s="49"/>
      <c r="Y407" s="49"/>
      <c r="Z407" s="49"/>
      <c r="AA407" s="49"/>
      <c r="AB407" s="49"/>
      <c r="AC407" s="49"/>
      <c r="AD407" s="49"/>
      <c r="AE407" s="49"/>
      <c r="AF407" s="49"/>
      <c r="AG407" s="49"/>
      <c r="AH407" s="49"/>
      <c r="AI407" s="49"/>
      <c r="AJ407" s="49"/>
      <c r="AK407" s="49"/>
      <c r="AL407" s="49"/>
      <c r="AM407" s="49"/>
      <c r="AN407" s="49"/>
      <c r="AO407" s="49"/>
      <c r="AP407" s="49"/>
      <c r="AQ407" s="49"/>
      <c r="AR407" s="49"/>
      <c r="AS407" s="49"/>
      <c r="AT407" s="49"/>
      <c r="AU407" s="49"/>
      <c r="AV407" s="49"/>
      <c r="AW407" s="49"/>
      <c r="AX407" s="49"/>
      <c r="AY407" s="49"/>
      <c r="AZ407" s="49"/>
      <c r="BA407" s="71">
        <f t="shared" si="21"/>
        <v>26822.64</v>
      </c>
      <c r="BB407" s="72">
        <f t="shared" si="22"/>
        <v>26822.64</v>
      </c>
      <c r="BC407" s="52" t="s">
        <v>238</v>
      </c>
      <c r="BD407" s="83">
        <v>304</v>
      </c>
      <c r="BE407" s="83">
        <f t="shared" si="23"/>
        <v>23712</v>
      </c>
      <c r="HF407" s="16">
        <v>2</v>
      </c>
      <c r="HG407" s="16" t="s">
        <v>34</v>
      </c>
      <c r="HH407" s="16" t="s">
        <v>41</v>
      </c>
      <c r="HI407" s="16">
        <v>10</v>
      </c>
      <c r="HJ407" s="16" t="s">
        <v>37</v>
      </c>
    </row>
    <row r="408" spans="1:218" s="15" customFormat="1" ht="35.25" customHeight="1">
      <c r="A408" s="56">
        <v>396</v>
      </c>
      <c r="B408" s="74" t="s">
        <v>334</v>
      </c>
      <c r="C408" s="73" t="s">
        <v>911</v>
      </c>
      <c r="D408" s="76">
        <v>80</v>
      </c>
      <c r="E408" s="77" t="s">
        <v>131</v>
      </c>
      <c r="F408" s="78">
        <v>343.88</v>
      </c>
      <c r="G408" s="53"/>
      <c r="H408" s="43"/>
      <c r="I408" s="42" t="s">
        <v>38</v>
      </c>
      <c r="J408" s="44">
        <v>1</v>
      </c>
      <c r="K408" s="45" t="s">
        <v>59</v>
      </c>
      <c r="L408" s="45" t="s">
        <v>7</v>
      </c>
      <c r="M408" s="70"/>
      <c r="N408" s="53"/>
      <c r="O408" s="53"/>
      <c r="P408" s="49"/>
      <c r="Q408" s="53"/>
      <c r="R408" s="53"/>
      <c r="S408" s="49"/>
      <c r="T408" s="49"/>
      <c r="U408" s="49"/>
      <c r="V408" s="49"/>
      <c r="W408" s="49"/>
      <c r="X408" s="49"/>
      <c r="Y408" s="49"/>
      <c r="Z408" s="49"/>
      <c r="AA408" s="49"/>
      <c r="AB408" s="49"/>
      <c r="AC408" s="49"/>
      <c r="AD408" s="49"/>
      <c r="AE408" s="49"/>
      <c r="AF408" s="49"/>
      <c r="AG408" s="49"/>
      <c r="AH408" s="49"/>
      <c r="AI408" s="49"/>
      <c r="AJ408" s="49"/>
      <c r="AK408" s="49"/>
      <c r="AL408" s="49"/>
      <c r="AM408" s="49"/>
      <c r="AN408" s="49"/>
      <c r="AO408" s="49"/>
      <c r="AP408" s="49"/>
      <c r="AQ408" s="49"/>
      <c r="AR408" s="49"/>
      <c r="AS408" s="49"/>
      <c r="AT408" s="49"/>
      <c r="AU408" s="49"/>
      <c r="AV408" s="49"/>
      <c r="AW408" s="49"/>
      <c r="AX408" s="49"/>
      <c r="AY408" s="49"/>
      <c r="AZ408" s="49"/>
      <c r="BA408" s="71">
        <f t="shared" si="21"/>
        <v>27510.4</v>
      </c>
      <c r="BB408" s="72">
        <f t="shared" si="22"/>
        <v>27510.4</v>
      </c>
      <c r="BC408" s="52" t="s">
        <v>238</v>
      </c>
      <c r="BD408" s="83">
        <v>304</v>
      </c>
      <c r="BE408" s="83">
        <f t="shared" si="23"/>
        <v>24320</v>
      </c>
      <c r="HF408" s="16">
        <v>2</v>
      </c>
      <c r="HG408" s="16" t="s">
        <v>34</v>
      </c>
      <c r="HH408" s="16" t="s">
        <v>41</v>
      </c>
      <c r="HI408" s="16">
        <v>10</v>
      </c>
      <c r="HJ408" s="16" t="s">
        <v>37</v>
      </c>
    </row>
    <row r="409" spans="1:218" s="15" customFormat="1" ht="35.25" customHeight="1">
      <c r="A409" s="56">
        <v>397</v>
      </c>
      <c r="B409" s="74" t="s">
        <v>335</v>
      </c>
      <c r="C409" s="73" t="s">
        <v>912</v>
      </c>
      <c r="D409" s="76">
        <v>99</v>
      </c>
      <c r="E409" s="77" t="s">
        <v>131</v>
      </c>
      <c r="F409" s="78">
        <v>307.69</v>
      </c>
      <c r="G409" s="53"/>
      <c r="H409" s="43"/>
      <c r="I409" s="42" t="s">
        <v>38</v>
      </c>
      <c r="J409" s="44">
        <v>1</v>
      </c>
      <c r="K409" s="45" t="s">
        <v>59</v>
      </c>
      <c r="L409" s="45" t="s">
        <v>7</v>
      </c>
      <c r="M409" s="70"/>
      <c r="N409" s="53"/>
      <c r="O409" s="53"/>
      <c r="P409" s="49"/>
      <c r="Q409" s="53"/>
      <c r="R409" s="53"/>
      <c r="S409" s="49"/>
      <c r="T409" s="49"/>
      <c r="U409" s="49"/>
      <c r="V409" s="49"/>
      <c r="W409" s="49"/>
      <c r="X409" s="49"/>
      <c r="Y409" s="49"/>
      <c r="Z409" s="49"/>
      <c r="AA409" s="49"/>
      <c r="AB409" s="49"/>
      <c r="AC409" s="49"/>
      <c r="AD409" s="49"/>
      <c r="AE409" s="49"/>
      <c r="AF409" s="49"/>
      <c r="AG409" s="49"/>
      <c r="AH409" s="49"/>
      <c r="AI409" s="49"/>
      <c r="AJ409" s="49"/>
      <c r="AK409" s="49"/>
      <c r="AL409" s="49"/>
      <c r="AM409" s="49"/>
      <c r="AN409" s="49"/>
      <c r="AO409" s="49"/>
      <c r="AP409" s="49"/>
      <c r="AQ409" s="49"/>
      <c r="AR409" s="49"/>
      <c r="AS409" s="49"/>
      <c r="AT409" s="49"/>
      <c r="AU409" s="49"/>
      <c r="AV409" s="49"/>
      <c r="AW409" s="49"/>
      <c r="AX409" s="49"/>
      <c r="AY409" s="49"/>
      <c r="AZ409" s="49"/>
      <c r="BA409" s="71">
        <f t="shared" si="21"/>
        <v>30461.31</v>
      </c>
      <c r="BB409" s="72">
        <f t="shared" si="22"/>
        <v>30461.31</v>
      </c>
      <c r="BC409" s="52" t="s">
        <v>238</v>
      </c>
      <c r="BD409" s="83">
        <v>272</v>
      </c>
      <c r="BE409" s="83">
        <f t="shared" si="23"/>
        <v>26928</v>
      </c>
      <c r="HF409" s="16">
        <v>2</v>
      </c>
      <c r="HG409" s="16" t="s">
        <v>34</v>
      </c>
      <c r="HH409" s="16" t="s">
        <v>41</v>
      </c>
      <c r="HI409" s="16">
        <v>10</v>
      </c>
      <c r="HJ409" s="16" t="s">
        <v>37</v>
      </c>
    </row>
    <row r="410" spans="1:218" s="15" customFormat="1" ht="36" customHeight="1">
      <c r="A410" s="56">
        <v>398</v>
      </c>
      <c r="B410" s="74" t="s">
        <v>347</v>
      </c>
      <c r="C410" s="73" t="s">
        <v>913</v>
      </c>
      <c r="D410" s="76">
        <v>11</v>
      </c>
      <c r="E410" s="77" t="s">
        <v>131</v>
      </c>
      <c r="F410" s="78">
        <v>130.09</v>
      </c>
      <c r="G410" s="53"/>
      <c r="H410" s="43"/>
      <c r="I410" s="42" t="s">
        <v>38</v>
      </c>
      <c r="J410" s="44">
        <v>1</v>
      </c>
      <c r="K410" s="45" t="s">
        <v>59</v>
      </c>
      <c r="L410" s="45" t="s">
        <v>7</v>
      </c>
      <c r="M410" s="70"/>
      <c r="N410" s="53"/>
      <c r="O410" s="53"/>
      <c r="P410" s="49"/>
      <c r="Q410" s="53"/>
      <c r="R410" s="53"/>
      <c r="S410" s="49"/>
      <c r="T410" s="49"/>
      <c r="U410" s="49"/>
      <c r="V410" s="49"/>
      <c r="W410" s="49"/>
      <c r="X410" s="49"/>
      <c r="Y410" s="49"/>
      <c r="Z410" s="49"/>
      <c r="AA410" s="49"/>
      <c r="AB410" s="49"/>
      <c r="AC410" s="49"/>
      <c r="AD410" s="49"/>
      <c r="AE410" s="49"/>
      <c r="AF410" s="49"/>
      <c r="AG410" s="49"/>
      <c r="AH410" s="49"/>
      <c r="AI410" s="49"/>
      <c r="AJ410" s="49"/>
      <c r="AK410" s="49"/>
      <c r="AL410" s="49"/>
      <c r="AM410" s="49"/>
      <c r="AN410" s="49"/>
      <c r="AO410" s="49"/>
      <c r="AP410" s="49"/>
      <c r="AQ410" s="49"/>
      <c r="AR410" s="49"/>
      <c r="AS410" s="49"/>
      <c r="AT410" s="49"/>
      <c r="AU410" s="49"/>
      <c r="AV410" s="49"/>
      <c r="AW410" s="49"/>
      <c r="AX410" s="49"/>
      <c r="AY410" s="49"/>
      <c r="AZ410" s="49"/>
      <c r="BA410" s="71">
        <f t="shared" si="21"/>
        <v>1430.99</v>
      </c>
      <c r="BB410" s="72">
        <f t="shared" si="22"/>
        <v>1430.99</v>
      </c>
      <c r="BC410" s="52" t="s">
        <v>238</v>
      </c>
      <c r="BD410" s="83">
        <v>115</v>
      </c>
      <c r="BE410" s="83">
        <f t="shared" si="23"/>
        <v>1265</v>
      </c>
      <c r="HF410" s="16">
        <v>2</v>
      </c>
      <c r="HG410" s="16" t="s">
        <v>34</v>
      </c>
      <c r="HH410" s="16" t="s">
        <v>41</v>
      </c>
      <c r="HI410" s="16">
        <v>10</v>
      </c>
      <c r="HJ410" s="16" t="s">
        <v>37</v>
      </c>
    </row>
    <row r="411" spans="1:218" s="15" customFormat="1" ht="38.25" customHeight="1">
      <c r="A411" s="56">
        <v>399</v>
      </c>
      <c r="B411" s="74" t="s">
        <v>133</v>
      </c>
      <c r="C411" s="73" t="s">
        <v>914</v>
      </c>
      <c r="D411" s="76">
        <v>207</v>
      </c>
      <c r="E411" s="77" t="s">
        <v>131</v>
      </c>
      <c r="F411" s="78">
        <v>39.59</v>
      </c>
      <c r="G411" s="53"/>
      <c r="H411" s="43"/>
      <c r="I411" s="42" t="s">
        <v>38</v>
      </c>
      <c r="J411" s="44">
        <v>1</v>
      </c>
      <c r="K411" s="45" t="s">
        <v>59</v>
      </c>
      <c r="L411" s="45" t="s">
        <v>7</v>
      </c>
      <c r="M411" s="70"/>
      <c r="N411" s="53"/>
      <c r="O411" s="53"/>
      <c r="P411" s="49"/>
      <c r="Q411" s="53"/>
      <c r="R411" s="53"/>
      <c r="S411" s="49"/>
      <c r="T411" s="49"/>
      <c r="U411" s="49"/>
      <c r="V411" s="49"/>
      <c r="W411" s="49"/>
      <c r="X411" s="49"/>
      <c r="Y411" s="49"/>
      <c r="Z411" s="49"/>
      <c r="AA411" s="49"/>
      <c r="AB411" s="49"/>
      <c r="AC411" s="49"/>
      <c r="AD411" s="49"/>
      <c r="AE411" s="49"/>
      <c r="AF411" s="49"/>
      <c r="AG411" s="49"/>
      <c r="AH411" s="49"/>
      <c r="AI411" s="49"/>
      <c r="AJ411" s="49"/>
      <c r="AK411" s="49"/>
      <c r="AL411" s="49"/>
      <c r="AM411" s="49"/>
      <c r="AN411" s="49"/>
      <c r="AO411" s="49"/>
      <c r="AP411" s="49"/>
      <c r="AQ411" s="49"/>
      <c r="AR411" s="49"/>
      <c r="AS411" s="49"/>
      <c r="AT411" s="49"/>
      <c r="AU411" s="49"/>
      <c r="AV411" s="49"/>
      <c r="AW411" s="49"/>
      <c r="AX411" s="49"/>
      <c r="AY411" s="49"/>
      <c r="AZ411" s="49"/>
      <c r="BA411" s="71">
        <f t="shared" si="21"/>
        <v>8195.13</v>
      </c>
      <c r="BB411" s="72">
        <f t="shared" si="22"/>
        <v>8195.13</v>
      </c>
      <c r="BC411" s="52" t="s">
        <v>238</v>
      </c>
      <c r="BD411" s="83">
        <v>35</v>
      </c>
      <c r="BE411" s="83">
        <f t="shared" si="23"/>
        <v>7245</v>
      </c>
      <c r="HF411" s="16">
        <v>2</v>
      </c>
      <c r="HG411" s="16" t="s">
        <v>34</v>
      </c>
      <c r="HH411" s="16" t="s">
        <v>41</v>
      </c>
      <c r="HI411" s="16">
        <v>10</v>
      </c>
      <c r="HJ411" s="16" t="s">
        <v>37</v>
      </c>
    </row>
    <row r="412" spans="1:218" s="15" customFormat="1" ht="39" customHeight="1">
      <c r="A412" s="56">
        <v>400</v>
      </c>
      <c r="B412" s="74" t="s">
        <v>336</v>
      </c>
      <c r="C412" s="73" t="s">
        <v>915</v>
      </c>
      <c r="D412" s="76">
        <v>172</v>
      </c>
      <c r="E412" s="77" t="s">
        <v>131</v>
      </c>
      <c r="F412" s="78">
        <v>79.18</v>
      </c>
      <c r="G412" s="53"/>
      <c r="H412" s="43"/>
      <c r="I412" s="42" t="s">
        <v>38</v>
      </c>
      <c r="J412" s="44">
        <v>1</v>
      </c>
      <c r="K412" s="45" t="s">
        <v>59</v>
      </c>
      <c r="L412" s="45" t="s">
        <v>7</v>
      </c>
      <c r="M412" s="70"/>
      <c r="N412" s="53"/>
      <c r="O412" s="53"/>
      <c r="P412" s="49"/>
      <c r="Q412" s="53"/>
      <c r="R412" s="53"/>
      <c r="S412" s="49"/>
      <c r="T412" s="49"/>
      <c r="U412" s="49"/>
      <c r="V412" s="49"/>
      <c r="W412" s="49"/>
      <c r="X412" s="49"/>
      <c r="Y412" s="49"/>
      <c r="Z412" s="49"/>
      <c r="AA412" s="49"/>
      <c r="AB412" s="49"/>
      <c r="AC412" s="49"/>
      <c r="AD412" s="49"/>
      <c r="AE412" s="49"/>
      <c r="AF412" s="49"/>
      <c r="AG412" s="49"/>
      <c r="AH412" s="49"/>
      <c r="AI412" s="49"/>
      <c r="AJ412" s="49"/>
      <c r="AK412" s="49"/>
      <c r="AL412" s="49"/>
      <c r="AM412" s="49"/>
      <c r="AN412" s="49"/>
      <c r="AO412" s="49"/>
      <c r="AP412" s="49"/>
      <c r="AQ412" s="49"/>
      <c r="AR412" s="49"/>
      <c r="AS412" s="49"/>
      <c r="AT412" s="49"/>
      <c r="AU412" s="49"/>
      <c r="AV412" s="49"/>
      <c r="AW412" s="49"/>
      <c r="AX412" s="49"/>
      <c r="AY412" s="49"/>
      <c r="AZ412" s="49"/>
      <c r="BA412" s="71">
        <f t="shared" si="21"/>
        <v>13618.96</v>
      </c>
      <c r="BB412" s="72">
        <f t="shared" si="22"/>
        <v>13618.96</v>
      </c>
      <c r="BC412" s="52" t="s">
        <v>238</v>
      </c>
      <c r="BD412" s="83">
        <v>70</v>
      </c>
      <c r="BE412" s="83">
        <f t="shared" si="23"/>
        <v>12040</v>
      </c>
      <c r="HF412" s="16">
        <v>2</v>
      </c>
      <c r="HG412" s="16" t="s">
        <v>34</v>
      </c>
      <c r="HH412" s="16" t="s">
        <v>41</v>
      </c>
      <c r="HI412" s="16">
        <v>10</v>
      </c>
      <c r="HJ412" s="16" t="s">
        <v>37</v>
      </c>
    </row>
    <row r="413" spans="1:218" s="15" customFormat="1" ht="33" customHeight="1">
      <c r="A413" s="56">
        <v>401</v>
      </c>
      <c r="B413" s="74" t="s">
        <v>1091</v>
      </c>
      <c r="C413" s="73" t="s">
        <v>916</v>
      </c>
      <c r="D413" s="76">
        <v>171</v>
      </c>
      <c r="E413" s="77" t="s">
        <v>131</v>
      </c>
      <c r="F413" s="78">
        <v>58.82</v>
      </c>
      <c r="G413" s="53"/>
      <c r="H413" s="43"/>
      <c r="I413" s="42" t="s">
        <v>38</v>
      </c>
      <c r="J413" s="44">
        <v>1</v>
      </c>
      <c r="K413" s="45" t="s">
        <v>59</v>
      </c>
      <c r="L413" s="45" t="s">
        <v>7</v>
      </c>
      <c r="M413" s="70"/>
      <c r="N413" s="53"/>
      <c r="O413" s="53"/>
      <c r="P413" s="49"/>
      <c r="Q413" s="53"/>
      <c r="R413" s="53"/>
      <c r="S413" s="49"/>
      <c r="T413" s="49"/>
      <c r="U413" s="49"/>
      <c r="V413" s="49"/>
      <c r="W413" s="49"/>
      <c r="X413" s="49"/>
      <c r="Y413" s="49"/>
      <c r="Z413" s="49"/>
      <c r="AA413" s="49"/>
      <c r="AB413" s="49"/>
      <c r="AC413" s="49"/>
      <c r="AD413" s="49"/>
      <c r="AE413" s="49"/>
      <c r="AF413" s="49"/>
      <c r="AG413" s="49"/>
      <c r="AH413" s="49"/>
      <c r="AI413" s="49"/>
      <c r="AJ413" s="49"/>
      <c r="AK413" s="49"/>
      <c r="AL413" s="49"/>
      <c r="AM413" s="49"/>
      <c r="AN413" s="49"/>
      <c r="AO413" s="49"/>
      <c r="AP413" s="49"/>
      <c r="AQ413" s="49"/>
      <c r="AR413" s="49"/>
      <c r="AS413" s="49"/>
      <c r="AT413" s="49"/>
      <c r="AU413" s="49"/>
      <c r="AV413" s="49"/>
      <c r="AW413" s="49"/>
      <c r="AX413" s="49"/>
      <c r="AY413" s="49"/>
      <c r="AZ413" s="49"/>
      <c r="BA413" s="71">
        <f t="shared" si="21"/>
        <v>10058.22</v>
      </c>
      <c r="BB413" s="72">
        <f t="shared" si="22"/>
        <v>10058.22</v>
      </c>
      <c r="BC413" s="52" t="s">
        <v>238</v>
      </c>
      <c r="BD413" s="83">
        <v>52</v>
      </c>
      <c r="BE413" s="83">
        <f t="shared" si="23"/>
        <v>8892</v>
      </c>
      <c r="HF413" s="16">
        <v>2</v>
      </c>
      <c r="HG413" s="16" t="s">
        <v>34</v>
      </c>
      <c r="HH413" s="16" t="s">
        <v>41</v>
      </c>
      <c r="HI413" s="16">
        <v>10</v>
      </c>
      <c r="HJ413" s="16" t="s">
        <v>37</v>
      </c>
    </row>
    <row r="414" spans="1:218" s="15" customFormat="1" ht="31.5" customHeight="1">
      <c r="A414" s="56">
        <v>402</v>
      </c>
      <c r="B414" s="74" t="s">
        <v>337</v>
      </c>
      <c r="C414" s="73" t="s">
        <v>917</v>
      </c>
      <c r="D414" s="76">
        <v>171</v>
      </c>
      <c r="E414" s="77" t="s">
        <v>131</v>
      </c>
      <c r="F414" s="78">
        <v>10.18</v>
      </c>
      <c r="G414" s="53"/>
      <c r="H414" s="43"/>
      <c r="I414" s="42" t="s">
        <v>38</v>
      </c>
      <c r="J414" s="44">
        <v>1</v>
      </c>
      <c r="K414" s="45" t="s">
        <v>59</v>
      </c>
      <c r="L414" s="45" t="s">
        <v>7</v>
      </c>
      <c r="M414" s="70"/>
      <c r="N414" s="53"/>
      <c r="O414" s="53"/>
      <c r="P414" s="49"/>
      <c r="Q414" s="53"/>
      <c r="R414" s="53"/>
      <c r="S414" s="49"/>
      <c r="T414" s="49"/>
      <c r="U414" s="49"/>
      <c r="V414" s="49"/>
      <c r="W414" s="49"/>
      <c r="X414" s="49"/>
      <c r="Y414" s="49"/>
      <c r="Z414" s="49"/>
      <c r="AA414" s="49"/>
      <c r="AB414" s="49"/>
      <c r="AC414" s="49"/>
      <c r="AD414" s="49"/>
      <c r="AE414" s="49"/>
      <c r="AF414" s="49"/>
      <c r="AG414" s="49"/>
      <c r="AH414" s="49"/>
      <c r="AI414" s="49"/>
      <c r="AJ414" s="49"/>
      <c r="AK414" s="49"/>
      <c r="AL414" s="49"/>
      <c r="AM414" s="49"/>
      <c r="AN414" s="49"/>
      <c r="AO414" s="49"/>
      <c r="AP414" s="49"/>
      <c r="AQ414" s="49"/>
      <c r="AR414" s="49"/>
      <c r="AS414" s="49"/>
      <c r="AT414" s="49"/>
      <c r="AU414" s="49"/>
      <c r="AV414" s="49"/>
      <c r="AW414" s="49"/>
      <c r="AX414" s="49"/>
      <c r="AY414" s="49"/>
      <c r="AZ414" s="49"/>
      <c r="BA414" s="71">
        <f t="shared" si="21"/>
        <v>1740.78</v>
      </c>
      <c r="BB414" s="72">
        <f t="shared" si="22"/>
        <v>1740.78</v>
      </c>
      <c r="BC414" s="52" t="s">
        <v>238</v>
      </c>
      <c r="BD414" s="83">
        <v>9</v>
      </c>
      <c r="BE414" s="83">
        <f t="shared" si="23"/>
        <v>1539</v>
      </c>
      <c r="HF414" s="16">
        <v>2</v>
      </c>
      <c r="HG414" s="16" t="s">
        <v>34</v>
      </c>
      <c r="HH414" s="16" t="s">
        <v>41</v>
      </c>
      <c r="HI414" s="16">
        <v>10</v>
      </c>
      <c r="HJ414" s="16" t="s">
        <v>37</v>
      </c>
    </row>
    <row r="415" spans="1:218" s="15" customFormat="1" ht="35.25" customHeight="1">
      <c r="A415" s="56">
        <v>403</v>
      </c>
      <c r="B415" s="74" t="s">
        <v>713</v>
      </c>
      <c r="C415" s="73" t="s">
        <v>918</v>
      </c>
      <c r="D415" s="76">
        <v>270</v>
      </c>
      <c r="E415" s="77" t="s">
        <v>131</v>
      </c>
      <c r="F415" s="78">
        <v>19.23</v>
      </c>
      <c r="G415" s="53"/>
      <c r="H415" s="43"/>
      <c r="I415" s="42" t="s">
        <v>38</v>
      </c>
      <c r="J415" s="44">
        <v>1</v>
      </c>
      <c r="K415" s="45" t="s">
        <v>59</v>
      </c>
      <c r="L415" s="45" t="s">
        <v>7</v>
      </c>
      <c r="M415" s="70"/>
      <c r="N415" s="53"/>
      <c r="O415" s="53"/>
      <c r="P415" s="49"/>
      <c r="Q415" s="53"/>
      <c r="R415" s="53"/>
      <c r="S415" s="49"/>
      <c r="T415" s="49"/>
      <c r="U415" s="49"/>
      <c r="V415" s="49"/>
      <c r="W415" s="49"/>
      <c r="X415" s="49"/>
      <c r="Y415" s="49"/>
      <c r="Z415" s="49"/>
      <c r="AA415" s="49"/>
      <c r="AB415" s="49"/>
      <c r="AC415" s="49"/>
      <c r="AD415" s="49"/>
      <c r="AE415" s="49"/>
      <c r="AF415" s="49"/>
      <c r="AG415" s="49"/>
      <c r="AH415" s="49"/>
      <c r="AI415" s="49"/>
      <c r="AJ415" s="49"/>
      <c r="AK415" s="49"/>
      <c r="AL415" s="49"/>
      <c r="AM415" s="49"/>
      <c r="AN415" s="49"/>
      <c r="AO415" s="49"/>
      <c r="AP415" s="49"/>
      <c r="AQ415" s="49"/>
      <c r="AR415" s="49"/>
      <c r="AS415" s="49"/>
      <c r="AT415" s="49"/>
      <c r="AU415" s="49"/>
      <c r="AV415" s="49"/>
      <c r="AW415" s="49"/>
      <c r="AX415" s="49"/>
      <c r="AY415" s="49"/>
      <c r="AZ415" s="49"/>
      <c r="BA415" s="71">
        <f t="shared" si="21"/>
        <v>5192.1</v>
      </c>
      <c r="BB415" s="72">
        <f t="shared" si="22"/>
        <v>5192.1</v>
      </c>
      <c r="BC415" s="52" t="s">
        <v>238</v>
      </c>
      <c r="BD415" s="83">
        <v>17</v>
      </c>
      <c r="BE415" s="83">
        <f t="shared" si="23"/>
        <v>4590</v>
      </c>
      <c r="HF415" s="16">
        <v>2</v>
      </c>
      <c r="HG415" s="16" t="s">
        <v>34</v>
      </c>
      <c r="HH415" s="16" t="s">
        <v>41</v>
      </c>
      <c r="HI415" s="16">
        <v>10</v>
      </c>
      <c r="HJ415" s="16" t="s">
        <v>37</v>
      </c>
    </row>
    <row r="416" spans="1:218" s="15" customFormat="1" ht="36" customHeight="1">
      <c r="A416" s="56">
        <v>404</v>
      </c>
      <c r="B416" s="74" t="s">
        <v>714</v>
      </c>
      <c r="C416" s="73" t="s">
        <v>919</v>
      </c>
      <c r="D416" s="76">
        <v>173</v>
      </c>
      <c r="E416" s="77" t="s">
        <v>131</v>
      </c>
      <c r="F416" s="78">
        <v>24.89</v>
      </c>
      <c r="G416" s="53"/>
      <c r="H416" s="43"/>
      <c r="I416" s="42" t="s">
        <v>38</v>
      </c>
      <c r="J416" s="44">
        <v>1</v>
      </c>
      <c r="K416" s="45" t="s">
        <v>59</v>
      </c>
      <c r="L416" s="45" t="s">
        <v>7</v>
      </c>
      <c r="M416" s="70"/>
      <c r="N416" s="53"/>
      <c r="O416" s="53"/>
      <c r="P416" s="49"/>
      <c r="Q416" s="53"/>
      <c r="R416" s="53"/>
      <c r="S416" s="49"/>
      <c r="T416" s="49"/>
      <c r="U416" s="49"/>
      <c r="V416" s="49"/>
      <c r="W416" s="49"/>
      <c r="X416" s="49"/>
      <c r="Y416" s="49"/>
      <c r="Z416" s="49"/>
      <c r="AA416" s="49"/>
      <c r="AB416" s="49"/>
      <c r="AC416" s="49"/>
      <c r="AD416" s="49"/>
      <c r="AE416" s="49"/>
      <c r="AF416" s="49"/>
      <c r="AG416" s="49"/>
      <c r="AH416" s="49"/>
      <c r="AI416" s="49"/>
      <c r="AJ416" s="49"/>
      <c r="AK416" s="49"/>
      <c r="AL416" s="49"/>
      <c r="AM416" s="49"/>
      <c r="AN416" s="49"/>
      <c r="AO416" s="49"/>
      <c r="AP416" s="49"/>
      <c r="AQ416" s="49"/>
      <c r="AR416" s="49"/>
      <c r="AS416" s="49"/>
      <c r="AT416" s="49"/>
      <c r="AU416" s="49"/>
      <c r="AV416" s="49"/>
      <c r="AW416" s="49"/>
      <c r="AX416" s="49"/>
      <c r="AY416" s="49"/>
      <c r="AZ416" s="49"/>
      <c r="BA416" s="71">
        <f t="shared" si="21"/>
        <v>4305.97</v>
      </c>
      <c r="BB416" s="72">
        <f t="shared" si="22"/>
        <v>4305.97</v>
      </c>
      <c r="BC416" s="52" t="s">
        <v>238</v>
      </c>
      <c r="BD416" s="83">
        <v>22</v>
      </c>
      <c r="BE416" s="83">
        <f t="shared" si="23"/>
        <v>3806</v>
      </c>
      <c r="HF416" s="16">
        <v>2</v>
      </c>
      <c r="HG416" s="16" t="s">
        <v>34</v>
      </c>
      <c r="HH416" s="16" t="s">
        <v>41</v>
      </c>
      <c r="HI416" s="16">
        <v>10</v>
      </c>
      <c r="HJ416" s="16" t="s">
        <v>37</v>
      </c>
    </row>
    <row r="417" spans="1:218" s="15" customFormat="1" ht="79.5" customHeight="1">
      <c r="A417" s="56">
        <v>405</v>
      </c>
      <c r="B417" s="74" t="s">
        <v>715</v>
      </c>
      <c r="C417" s="73" t="s">
        <v>920</v>
      </c>
      <c r="D417" s="76">
        <v>55</v>
      </c>
      <c r="E417" s="77" t="s">
        <v>131</v>
      </c>
      <c r="F417" s="78">
        <v>3337.04</v>
      </c>
      <c r="G417" s="53"/>
      <c r="H417" s="43"/>
      <c r="I417" s="42" t="s">
        <v>38</v>
      </c>
      <c r="J417" s="44">
        <v>1</v>
      </c>
      <c r="K417" s="45" t="s">
        <v>59</v>
      </c>
      <c r="L417" s="45" t="s">
        <v>7</v>
      </c>
      <c r="M417" s="70"/>
      <c r="N417" s="53"/>
      <c r="O417" s="53"/>
      <c r="P417" s="49"/>
      <c r="Q417" s="53"/>
      <c r="R417" s="53"/>
      <c r="S417" s="49"/>
      <c r="T417" s="49"/>
      <c r="U417" s="49"/>
      <c r="V417" s="49"/>
      <c r="W417" s="49"/>
      <c r="X417" s="49"/>
      <c r="Y417" s="49"/>
      <c r="Z417" s="49"/>
      <c r="AA417" s="49"/>
      <c r="AB417" s="49"/>
      <c r="AC417" s="49"/>
      <c r="AD417" s="49"/>
      <c r="AE417" s="49"/>
      <c r="AF417" s="49"/>
      <c r="AG417" s="49"/>
      <c r="AH417" s="49"/>
      <c r="AI417" s="49"/>
      <c r="AJ417" s="49"/>
      <c r="AK417" s="49"/>
      <c r="AL417" s="49"/>
      <c r="AM417" s="49"/>
      <c r="AN417" s="49"/>
      <c r="AO417" s="49"/>
      <c r="AP417" s="49"/>
      <c r="AQ417" s="49"/>
      <c r="AR417" s="49"/>
      <c r="AS417" s="49"/>
      <c r="AT417" s="49"/>
      <c r="AU417" s="49"/>
      <c r="AV417" s="49"/>
      <c r="AW417" s="49"/>
      <c r="AX417" s="49"/>
      <c r="AY417" s="49"/>
      <c r="AZ417" s="49"/>
      <c r="BA417" s="71">
        <f t="shared" si="21"/>
        <v>183537.2</v>
      </c>
      <c r="BB417" s="72">
        <f t="shared" si="22"/>
        <v>183537.2</v>
      </c>
      <c r="BC417" s="52" t="s">
        <v>238</v>
      </c>
      <c r="BD417" s="83">
        <v>2950</v>
      </c>
      <c r="BE417" s="83">
        <f t="shared" si="23"/>
        <v>162250</v>
      </c>
      <c r="HF417" s="16">
        <v>2</v>
      </c>
      <c r="HG417" s="16" t="s">
        <v>34</v>
      </c>
      <c r="HH417" s="16" t="s">
        <v>41</v>
      </c>
      <c r="HI417" s="16">
        <v>10</v>
      </c>
      <c r="HJ417" s="16" t="s">
        <v>37</v>
      </c>
    </row>
    <row r="418" spans="1:218" s="80" customFormat="1" ht="105">
      <c r="A418" s="56">
        <v>406</v>
      </c>
      <c r="B418" s="74" t="s">
        <v>716</v>
      </c>
      <c r="C418" s="73" t="s">
        <v>921</v>
      </c>
      <c r="D418" s="76">
        <v>27</v>
      </c>
      <c r="E418" s="77" t="s">
        <v>131</v>
      </c>
      <c r="F418" s="78">
        <v>2131.18</v>
      </c>
      <c r="G418" s="53"/>
      <c r="H418" s="43"/>
      <c r="I418" s="42" t="s">
        <v>38</v>
      </c>
      <c r="J418" s="44">
        <v>1</v>
      </c>
      <c r="K418" s="45" t="s">
        <v>59</v>
      </c>
      <c r="L418" s="45" t="s">
        <v>7</v>
      </c>
      <c r="M418" s="70"/>
      <c r="N418" s="53"/>
      <c r="O418" s="53"/>
      <c r="P418" s="49"/>
      <c r="Q418" s="53"/>
      <c r="R418" s="53"/>
      <c r="S418" s="49"/>
      <c r="T418" s="49"/>
      <c r="U418" s="49"/>
      <c r="V418" s="49"/>
      <c r="W418" s="49"/>
      <c r="X418" s="49"/>
      <c r="Y418" s="49"/>
      <c r="Z418" s="49"/>
      <c r="AA418" s="49"/>
      <c r="AB418" s="49"/>
      <c r="AC418" s="49"/>
      <c r="AD418" s="49"/>
      <c r="AE418" s="49"/>
      <c r="AF418" s="49"/>
      <c r="AG418" s="49"/>
      <c r="AH418" s="49"/>
      <c r="AI418" s="49"/>
      <c r="AJ418" s="49"/>
      <c r="AK418" s="49"/>
      <c r="AL418" s="49"/>
      <c r="AM418" s="49"/>
      <c r="AN418" s="49"/>
      <c r="AO418" s="49"/>
      <c r="AP418" s="49"/>
      <c r="AQ418" s="49"/>
      <c r="AR418" s="49"/>
      <c r="AS418" s="49"/>
      <c r="AT418" s="49"/>
      <c r="AU418" s="49"/>
      <c r="AV418" s="49"/>
      <c r="AW418" s="49"/>
      <c r="AX418" s="49"/>
      <c r="AY418" s="49"/>
      <c r="AZ418" s="49"/>
      <c r="BA418" s="71">
        <f t="shared" si="21"/>
        <v>57541.86</v>
      </c>
      <c r="BB418" s="72">
        <f t="shared" si="22"/>
        <v>57541.86</v>
      </c>
      <c r="BC418" s="79" t="s">
        <v>238</v>
      </c>
      <c r="BD418" s="83">
        <v>1884</v>
      </c>
      <c r="BE418" s="83">
        <f t="shared" si="23"/>
        <v>50868</v>
      </c>
      <c r="HF418" s="81">
        <v>2</v>
      </c>
      <c r="HG418" s="81" t="s">
        <v>34</v>
      </c>
      <c r="HH418" s="81" t="s">
        <v>41</v>
      </c>
      <c r="HI418" s="81">
        <v>10</v>
      </c>
      <c r="HJ418" s="81" t="s">
        <v>37</v>
      </c>
    </row>
    <row r="419" spans="1:218" s="80" customFormat="1" ht="90.75" customHeight="1">
      <c r="A419" s="56">
        <v>407</v>
      </c>
      <c r="B419" s="74" t="s">
        <v>338</v>
      </c>
      <c r="C419" s="73" t="s">
        <v>922</v>
      </c>
      <c r="D419" s="76">
        <v>68</v>
      </c>
      <c r="E419" s="77" t="s">
        <v>131</v>
      </c>
      <c r="F419" s="78">
        <v>511.3</v>
      </c>
      <c r="G419" s="53"/>
      <c r="H419" s="43"/>
      <c r="I419" s="42" t="s">
        <v>38</v>
      </c>
      <c r="J419" s="44">
        <v>1</v>
      </c>
      <c r="K419" s="45" t="s">
        <v>59</v>
      </c>
      <c r="L419" s="45" t="s">
        <v>7</v>
      </c>
      <c r="M419" s="70"/>
      <c r="N419" s="53"/>
      <c r="O419" s="53"/>
      <c r="P419" s="49"/>
      <c r="Q419" s="53"/>
      <c r="R419" s="53"/>
      <c r="S419" s="49"/>
      <c r="T419" s="49"/>
      <c r="U419" s="49"/>
      <c r="V419" s="49"/>
      <c r="W419" s="49"/>
      <c r="X419" s="49"/>
      <c r="Y419" s="49"/>
      <c r="Z419" s="49"/>
      <c r="AA419" s="49"/>
      <c r="AB419" s="49"/>
      <c r="AC419" s="49"/>
      <c r="AD419" s="49"/>
      <c r="AE419" s="49"/>
      <c r="AF419" s="49"/>
      <c r="AG419" s="49"/>
      <c r="AH419" s="49"/>
      <c r="AI419" s="49"/>
      <c r="AJ419" s="49"/>
      <c r="AK419" s="49"/>
      <c r="AL419" s="49"/>
      <c r="AM419" s="49"/>
      <c r="AN419" s="49"/>
      <c r="AO419" s="49"/>
      <c r="AP419" s="49"/>
      <c r="AQ419" s="49"/>
      <c r="AR419" s="49"/>
      <c r="AS419" s="49"/>
      <c r="AT419" s="49"/>
      <c r="AU419" s="49"/>
      <c r="AV419" s="49"/>
      <c r="AW419" s="49"/>
      <c r="AX419" s="49"/>
      <c r="AY419" s="49"/>
      <c r="AZ419" s="49"/>
      <c r="BA419" s="71">
        <f t="shared" si="21"/>
        <v>34768.4</v>
      </c>
      <c r="BB419" s="72">
        <f t="shared" si="22"/>
        <v>34768.4</v>
      </c>
      <c r="BC419" s="79" t="s">
        <v>238</v>
      </c>
      <c r="BD419" s="83">
        <v>452</v>
      </c>
      <c r="BE419" s="83">
        <f t="shared" si="23"/>
        <v>30736</v>
      </c>
      <c r="HF419" s="81">
        <v>2</v>
      </c>
      <c r="HG419" s="81" t="s">
        <v>34</v>
      </c>
      <c r="HH419" s="81" t="s">
        <v>41</v>
      </c>
      <c r="HI419" s="81">
        <v>10</v>
      </c>
      <c r="HJ419" s="81" t="s">
        <v>37</v>
      </c>
    </row>
    <row r="420" spans="1:218" s="80" customFormat="1" ht="78" customHeight="1">
      <c r="A420" s="56">
        <v>408</v>
      </c>
      <c r="B420" s="74" t="s">
        <v>1092</v>
      </c>
      <c r="C420" s="73" t="s">
        <v>923</v>
      </c>
      <c r="D420" s="76">
        <v>44</v>
      </c>
      <c r="E420" s="77" t="s">
        <v>131</v>
      </c>
      <c r="F420" s="78">
        <v>1597.25</v>
      </c>
      <c r="G420" s="53"/>
      <c r="H420" s="43"/>
      <c r="I420" s="42" t="s">
        <v>38</v>
      </c>
      <c r="J420" s="44">
        <v>1</v>
      </c>
      <c r="K420" s="45" t="s">
        <v>59</v>
      </c>
      <c r="L420" s="45" t="s">
        <v>7</v>
      </c>
      <c r="M420" s="70"/>
      <c r="N420" s="53"/>
      <c r="O420" s="53"/>
      <c r="P420" s="49"/>
      <c r="Q420" s="53"/>
      <c r="R420" s="53"/>
      <c r="S420" s="49"/>
      <c r="T420" s="49"/>
      <c r="U420" s="49"/>
      <c r="V420" s="49"/>
      <c r="W420" s="49"/>
      <c r="X420" s="49"/>
      <c r="Y420" s="49"/>
      <c r="Z420" s="49"/>
      <c r="AA420" s="49"/>
      <c r="AB420" s="49"/>
      <c r="AC420" s="49"/>
      <c r="AD420" s="49"/>
      <c r="AE420" s="49"/>
      <c r="AF420" s="49"/>
      <c r="AG420" s="49"/>
      <c r="AH420" s="49"/>
      <c r="AI420" s="49"/>
      <c r="AJ420" s="49"/>
      <c r="AK420" s="49"/>
      <c r="AL420" s="49"/>
      <c r="AM420" s="49"/>
      <c r="AN420" s="49"/>
      <c r="AO420" s="49"/>
      <c r="AP420" s="49"/>
      <c r="AQ420" s="49"/>
      <c r="AR420" s="49"/>
      <c r="AS420" s="49"/>
      <c r="AT420" s="49"/>
      <c r="AU420" s="49"/>
      <c r="AV420" s="49"/>
      <c r="AW420" s="49"/>
      <c r="AX420" s="49"/>
      <c r="AY420" s="49"/>
      <c r="AZ420" s="49"/>
      <c r="BA420" s="71">
        <f t="shared" si="21"/>
        <v>70279</v>
      </c>
      <c r="BB420" s="72">
        <f t="shared" si="22"/>
        <v>70279</v>
      </c>
      <c r="BC420" s="79" t="s">
        <v>238</v>
      </c>
      <c r="BD420" s="83">
        <v>1412</v>
      </c>
      <c r="BE420" s="83">
        <f t="shared" si="23"/>
        <v>62128</v>
      </c>
      <c r="HF420" s="81">
        <v>2</v>
      </c>
      <c r="HG420" s="81" t="s">
        <v>34</v>
      </c>
      <c r="HH420" s="81" t="s">
        <v>41</v>
      </c>
      <c r="HI420" s="81">
        <v>10</v>
      </c>
      <c r="HJ420" s="81" t="s">
        <v>37</v>
      </c>
    </row>
    <row r="421" spans="1:218" s="80" customFormat="1" ht="63" customHeight="1">
      <c r="A421" s="56">
        <v>409</v>
      </c>
      <c r="B421" s="74" t="s">
        <v>1093</v>
      </c>
      <c r="C421" s="73" t="s">
        <v>924</v>
      </c>
      <c r="D421" s="76">
        <v>112</v>
      </c>
      <c r="E421" s="77" t="s">
        <v>131</v>
      </c>
      <c r="F421" s="78">
        <v>583.7</v>
      </c>
      <c r="G421" s="53"/>
      <c r="H421" s="43"/>
      <c r="I421" s="42" t="s">
        <v>38</v>
      </c>
      <c r="J421" s="44">
        <v>1</v>
      </c>
      <c r="K421" s="45" t="s">
        <v>59</v>
      </c>
      <c r="L421" s="45" t="s">
        <v>7</v>
      </c>
      <c r="M421" s="70"/>
      <c r="N421" s="53"/>
      <c r="O421" s="53"/>
      <c r="P421" s="49"/>
      <c r="Q421" s="53"/>
      <c r="R421" s="53"/>
      <c r="S421" s="49"/>
      <c r="T421" s="49"/>
      <c r="U421" s="49"/>
      <c r="V421" s="49"/>
      <c r="W421" s="49"/>
      <c r="X421" s="49"/>
      <c r="Y421" s="49"/>
      <c r="Z421" s="49"/>
      <c r="AA421" s="49"/>
      <c r="AB421" s="49"/>
      <c r="AC421" s="49"/>
      <c r="AD421" s="49"/>
      <c r="AE421" s="49"/>
      <c r="AF421" s="49"/>
      <c r="AG421" s="49"/>
      <c r="AH421" s="49"/>
      <c r="AI421" s="49"/>
      <c r="AJ421" s="49"/>
      <c r="AK421" s="49"/>
      <c r="AL421" s="49"/>
      <c r="AM421" s="49"/>
      <c r="AN421" s="49"/>
      <c r="AO421" s="49"/>
      <c r="AP421" s="49"/>
      <c r="AQ421" s="49"/>
      <c r="AR421" s="49"/>
      <c r="AS421" s="49"/>
      <c r="AT421" s="49"/>
      <c r="AU421" s="49"/>
      <c r="AV421" s="49"/>
      <c r="AW421" s="49"/>
      <c r="AX421" s="49"/>
      <c r="AY421" s="49"/>
      <c r="AZ421" s="49"/>
      <c r="BA421" s="71">
        <f t="shared" si="21"/>
        <v>65374.4</v>
      </c>
      <c r="BB421" s="72">
        <f t="shared" si="22"/>
        <v>65374.4</v>
      </c>
      <c r="BC421" s="79" t="s">
        <v>238</v>
      </c>
      <c r="BD421" s="83">
        <v>516</v>
      </c>
      <c r="BE421" s="83">
        <f t="shared" si="23"/>
        <v>57792</v>
      </c>
      <c r="HF421" s="81">
        <v>2</v>
      </c>
      <c r="HG421" s="81" t="s">
        <v>34</v>
      </c>
      <c r="HH421" s="81" t="s">
        <v>41</v>
      </c>
      <c r="HI421" s="81">
        <v>10</v>
      </c>
      <c r="HJ421" s="81" t="s">
        <v>37</v>
      </c>
    </row>
    <row r="422" spans="1:218" s="80" customFormat="1" ht="77.25" customHeight="1">
      <c r="A422" s="56">
        <v>410</v>
      </c>
      <c r="B422" s="74" t="s">
        <v>1094</v>
      </c>
      <c r="C422" s="73" t="s">
        <v>925</v>
      </c>
      <c r="D422" s="76">
        <v>112</v>
      </c>
      <c r="E422" s="77" t="s">
        <v>131</v>
      </c>
      <c r="F422" s="78">
        <v>1415.13</v>
      </c>
      <c r="G422" s="53"/>
      <c r="H422" s="43"/>
      <c r="I422" s="42" t="s">
        <v>38</v>
      </c>
      <c r="J422" s="44">
        <v>1</v>
      </c>
      <c r="K422" s="45" t="s">
        <v>59</v>
      </c>
      <c r="L422" s="45" t="s">
        <v>7</v>
      </c>
      <c r="M422" s="70"/>
      <c r="N422" s="53"/>
      <c r="O422" s="53"/>
      <c r="P422" s="49"/>
      <c r="Q422" s="53"/>
      <c r="R422" s="53"/>
      <c r="S422" s="49"/>
      <c r="T422" s="49"/>
      <c r="U422" s="49"/>
      <c r="V422" s="49"/>
      <c r="W422" s="49"/>
      <c r="X422" s="49"/>
      <c r="Y422" s="49"/>
      <c r="Z422" s="49"/>
      <c r="AA422" s="49"/>
      <c r="AB422" s="49"/>
      <c r="AC422" s="49"/>
      <c r="AD422" s="49"/>
      <c r="AE422" s="49"/>
      <c r="AF422" s="49"/>
      <c r="AG422" s="49"/>
      <c r="AH422" s="49"/>
      <c r="AI422" s="49"/>
      <c r="AJ422" s="49"/>
      <c r="AK422" s="49"/>
      <c r="AL422" s="49"/>
      <c r="AM422" s="49"/>
      <c r="AN422" s="49"/>
      <c r="AO422" s="49"/>
      <c r="AP422" s="49"/>
      <c r="AQ422" s="49"/>
      <c r="AR422" s="49"/>
      <c r="AS422" s="49"/>
      <c r="AT422" s="49"/>
      <c r="AU422" s="49"/>
      <c r="AV422" s="49"/>
      <c r="AW422" s="49"/>
      <c r="AX422" s="49"/>
      <c r="AY422" s="49"/>
      <c r="AZ422" s="49"/>
      <c r="BA422" s="71">
        <f t="shared" si="21"/>
        <v>158494.56</v>
      </c>
      <c r="BB422" s="72">
        <f t="shared" si="22"/>
        <v>158494.56</v>
      </c>
      <c r="BC422" s="79" t="s">
        <v>238</v>
      </c>
      <c r="BD422" s="83">
        <v>1251</v>
      </c>
      <c r="BE422" s="83">
        <f t="shared" si="23"/>
        <v>140112</v>
      </c>
      <c r="HF422" s="81">
        <v>2</v>
      </c>
      <c r="HG422" s="81" t="s">
        <v>34</v>
      </c>
      <c r="HH422" s="81" t="s">
        <v>41</v>
      </c>
      <c r="HI422" s="81">
        <v>10</v>
      </c>
      <c r="HJ422" s="81" t="s">
        <v>37</v>
      </c>
    </row>
    <row r="423" spans="1:218" s="80" customFormat="1" ht="63" customHeight="1">
      <c r="A423" s="56">
        <v>411</v>
      </c>
      <c r="B423" s="74" t="s">
        <v>717</v>
      </c>
      <c r="C423" s="73" t="s">
        <v>926</v>
      </c>
      <c r="D423" s="76">
        <v>600</v>
      </c>
      <c r="E423" s="77" t="s">
        <v>131</v>
      </c>
      <c r="F423" s="78">
        <v>557.68</v>
      </c>
      <c r="G423" s="53"/>
      <c r="H423" s="43"/>
      <c r="I423" s="42" t="s">
        <v>38</v>
      </c>
      <c r="J423" s="44">
        <v>1</v>
      </c>
      <c r="K423" s="45" t="s">
        <v>59</v>
      </c>
      <c r="L423" s="45" t="s">
        <v>7</v>
      </c>
      <c r="M423" s="70"/>
      <c r="N423" s="53"/>
      <c r="O423" s="53"/>
      <c r="P423" s="49"/>
      <c r="Q423" s="53"/>
      <c r="R423" s="53"/>
      <c r="S423" s="49"/>
      <c r="T423" s="49"/>
      <c r="U423" s="49"/>
      <c r="V423" s="49"/>
      <c r="W423" s="49"/>
      <c r="X423" s="49"/>
      <c r="Y423" s="49"/>
      <c r="Z423" s="49"/>
      <c r="AA423" s="49"/>
      <c r="AB423" s="49"/>
      <c r="AC423" s="49"/>
      <c r="AD423" s="49"/>
      <c r="AE423" s="49"/>
      <c r="AF423" s="49"/>
      <c r="AG423" s="49"/>
      <c r="AH423" s="49"/>
      <c r="AI423" s="49"/>
      <c r="AJ423" s="49"/>
      <c r="AK423" s="49"/>
      <c r="AL423" s="49"/>
      <c r="AM423" s="49"/>
      <c r="AN423" s="49"/>
      <c r="AO423" s="49"/>
      <c r="AP423" s="49"/>
      <c r="AQ423" s="49"/>
      <c r="AR423" s="49"/>
      <c r="AS423" s="49"/>
      <c r="AT423" s="49"/>
      <c r="AU423" s="49"/>
      <c r="AV423" s="49"/>
      <c r="AW423" s="49"/>
      <c r="AX423" s="49"/>
      <c r="AY423" s="49"/>
      <c r="AZ423" s="49"/>
      <c r="BA423" s="71">
        <f t="shared" si="21"/>
        <v>334608</v>
      </c>
      <c r="BB423" s="72">
        <f t="shared" si="22"/>
        <v>334608</v>
      </c>
      <c r="BC423" s="79" t="s">
        <v>238</v>
      </c>
      <c r="BD423" s="83">
        <v>493</v>
      </c>
      <c r="BE423" s="83">
        <f t="shared" si="23"/>
        <v>295800</v>
      </c>
      <c r="HF423" s="81">
        <v>2</v>
      </c>
      <c r="HG423" s="81" t="s">
        <v>34</v>
      </c>
      <c r="HH423" s="81" t="s">
        <v>41</v>
      </c>
      <c r="HI423" s="81">
        <v>10</v>
      </c>
      <c r="HJ423" s="81" t="s">
        <v>37</v>
      </c>
    </row>
    <row r="424" spans="1:218" s="15" customFormat="1" ht="67.5" customHeight="1">
      <c r="A424" s="56">
        <v>412</v>
      </c>
      <c r="B424" s="74" t="s">
        <v>339</v>
      </c>
      <c r="C424" s="73" t="s">
        <v>927</v>
      </c>
      <c r="D424" s="76">
        <v>112</v>
      </c>
      <c r="E424" s="77" t="s">
        <v>131</v>
      </c>
      <c r="F424" s="78">
        <v>921.93</v>
      </c>
      <c r="G424" s="53"/>
      <c r="H424" s="43"/>
      <c r="I424" s="42" t="s">
        <v>38</v>
      </c>
      <c r="J424" s="44">
        <v>1</v>
      </c>
      <c r="K424" s="45" t="s">
        <v>59</v>
      </c>
      <c r="L424" s="45" t="s">
        <v>7</v>
      </c>
      <c r="M424" s="70"/>
      <c r="N424" s="53"/>
      <c r="O424" s="53"/>
      <c r="P424" s="49"/>
      <c r="Q424" s="53"/>
      <c r="R424" s="53"/>
      <c r="S424" s="49"/>
      <c r="T424" s="49"/>
      <c r="U424" s="49"/>
      <c r="V424" s="49"/>
      <c r="W424" s="49"/>
      <c r="X424" s="49"/>
      <c r="Y424" s="49"/>
      <c r="Z424" s="49"/>
      <c r="AA424" s="49"/>
      <c r="AB424" s="49"/>
      <c r="AC424" s="49"/>
      <c r="AD424" s="49"/>
      <c r="AE424" s="49"/>
      <c r="AF424" s="49"/>
      <c r="AG424" s="49"/>
      <c r="AH424" s="49"/>
      <c r="AI424" s="49"/>
      <c r="AJ424" s="49"/>
      <c r="AK424" s="49"/>
      <c r="AL424" s="49"/>
      <c r="AM424" s="49"/>
      <c r="AN424" s="49"/>
      <c r="AO424" s="49"/>
      <c r="AP424" s="49"/>
      <c r="AQ424" s="49"/>
      <c r="AR424" s="49"/>
      <c r="AS424" s="49"/>
      <c r="AT424" s="49"/>
      <c r="AU424" s="49"/>
      <c r="AV424" s="49"/>
      <c r="AW424" s="49"/>
      <c r="AX424" s="49"/>
      <c r="AY424" s="49"/>
      <c r="AZ424" s="49"/>
      <c r="BA424" s="71">
        <f t="shared" si="21"/>
        <v>103256.16</v>
      </c>
      <c r="BB424" s="72">
        <f t="shared" si="22"/>
        <v>103256.16</v>
      </c>
      <c r="BC424" s="52" t="s">
        <v>238</v>
      </c>
      <c r="BD424" s="83">
        <v>815</v>
      </c>
      <c r="BE424" s="83">
        <f t="shared" si="23"/>
        <v>91280</v>
      </c>
      <c r="HF424" s="16">
        <v>2</v>
      </c>
      <c r="HG424" s="16" t="s">
        <v>34</v>
      </c>
      <c r="HH424" s="16" t="s">
        <v>41</v>
      </c>
      <c r="HI424" s="16">
        <v>10</v>
      </c>
      <c r="HJ424" s="16" t="s">
        <v>37</v>
      </c>
    </row>
    <row r="425" spans="1:218" s="15" customFormat="1" ht="150" customHeight="1">
      <c r="A425" s="56">
        <v>413</v>
      </c>
      <c r="B425" s="74" t="s">
        <v>341</v>
      </c>
      <c r="C425" s="73" t="s">
        <v>928</v>
      </c>
      <c r="D425" s="76">
        <v>150</v>
      </c>
      <c r="E425" s="77" t="s">
        <v>131</v>
      </c>
      <c r="F425" s="78">
        <v>2497.69</v>
      </c>
      <c r="G425" s="53"/>
      <c r="H425" s="43"/>
      <c r="I425" s="42" t="s">
        <v>38</v>
      </c>
      <c r="J425" s="44">
        <v>1</v>
      </c>
      <c r="K425" s="45" t="s">
        <v>59</v>
      </c>
      <c r="L425" s="45" t="s">
        <v>7</v>
      </c>
      <c r="M425" s="70"/>
      <c r="N425" s="53"/>
      <c r="O425" s="53"/>
      <c r="P425" s="49"/>
      <c r="Q425" s="53"/>
      <c r="R425" s="53"/>
      <c r="S425" s="49"/>
      <c r="T425" s="49"/>
      <c r="U425" s="49"/>
      <c r="V425" s="49"/>
      <c r="W425" s="49"/>
      <c r="X425" s="49"/>
      <c r="Y425" s="49"/>
      <c r="Z425" s="49"/>
      <c r="AA425" s="49"/>
      <c r="AB425" s="49"/>
      <c r="AC425" s="49"/>
      <c r="AD425" s="49"/>
      <c r="AE425" s="49"/>
      <c r="AF425" s="49"/>
      <c r="AG425" s="49"/>
      <c r="AH425" s="49"/>
      <c r="AI425" s="49"/>
      <c r="AJ425" s="49"/>
      <c r="AK425" s="49"/>
      <c r="AL425" s="49"/>
      <c r="AM425" s="49"/>
      <c r="AN425" s="49"/>
      <c r="AO425" s="49"/>
      <c r="AP425" s="49"/>
      <c r="AQ425" s="49"/>
      <c r="AR425" s="49"/>
      <c r="AS425" s="49"/>
      <c r="AT425" s="49"/>
      <c r="AU425" s="49"/>
      <c r="AV425" s="49"/>
      <c r="AW425" s="49"/>
      <c r="AX425" s="49"/>
      <c r="AY425" s="49"/>
      <c r="AZ425" s="49"/>
      <c r="BA425" s="71">
        <f t="shared" si="21"/>
        <v>374653.5</v>
      </c>
      <c r="BB425" s="72">
        <f t="shared" si="22"/>
        <v>374653.5</v>
      </c>
      <c r="BC425" s="52" t="s">
        <v>238</v>
      </c>
      <c r="BD425" s="83">
        <v>2208</v>
      </c>
      <c r="BE425" s="83">
        <f t="shared" si="23"/>
        <v>331200</v>
      </c>
      <c r="HF425" s="16">
        <v>2</v>
      </c>
      <c r="HG425" s="16" t="s">
        <v>34</v>
      </c>
      <c r="HH425" s="16" t="s">
        <v>41</v>
      </c>
      <c r="HI425" s="16">
        <v>10</v>
      </c>
      <c r="HJ425" s="16" t="s">
        <v>37</v>
      </c>
    </row>
    <row r="426" spans="1:218" s="15" customFormat="1" ht="45" customHeight="1">
      <c r="A426" s="56">
        <v>414</v>
      </c>
      <c r="B426" s="74" t="s">
        <v>718</v>
      </c>
      <c r="C426" s="73" t="s">
        <v>929</v>
      </c>
      <c r="D426" s="76">
        <v>150</v>
      </c>
      <c r="E426" s="77" t="s">
        <v>131</v>
      </c>
      <c r="F426" s="78">
        <v>1693.41</v>
      </c>
      <c r="G426" s="53"/>
      <c r="H426" s="43"/>
      <c r="I426" s="42" t="s">
        <v>38</v>
      </c>
      <c r="J426" s="44">
        <v>1</v>
      </c>
      <c r="K426" s="45" t="s">
        <v>59</v>
      </c>
      <c r="L426" s="45" t="s">
        <v>7</v>
      </c>
      <c r="M426" s="70"/>
      <c r="N426" s="53"/>
      <c r="O426" s="53"/>
      <c r="P426" s="49"/>
      <c r="Q426" s="53"/>
      <c r="R426" s="53"/>
      <c r="S426" s="49"/>
      <c r="T426" s="49"/>
      <c r="U426" s="49"/>
      <c r="V426" s="49"/>
      <c r="W426" s="49"/>
      <c r="X426" s="49"/>
      <c r="Y426" s="49"/>
      <c r="Z426" s="49"/>
      <c r="AA426" s="49"/>
      <c r="AB426" s="49"/>
      <c r="AC426" s="49"/>
      <c r="AD426" s="49"/>
      <c r="AE426" s="49"/>
      <c r="AF426" s="49"/>
      <c r="AG426" s="49"/>
      <c r="AH426" s="49"/>
      <c r="AI426" s="49"/>
      <c r="AJ426" s="49"/>
      <c r="AK426" s="49"/>
      <c r="AL426" s="49"/>
      <c r="AM426" s="49"/>
      <c r="AN426" s="49"/>
      <c r="AO426" s="49"/>
      <c r="AP426" s="49"/>
      <c r="AQ426" s="49"/>
      <c r="AR426" s="49"/>
      <c r="AS426" s="49"/>
      <c r="AT426" s="49"/>
      <c r="AU426" s="49"/>
      <c r="AV426" s="49"/>
      <c r="AW426" s="49"/>
      <c r="AX426" s="49"/>
      <c r="AY426" s="49"/>
      <c r="AZ426" s="49"/>
      <c r="BA426" s="71">
        <f t="shared" si="21"/>
        <v>254011.5</v>
      </c>
      <c r="BB426" s="72">
        <f t="shared" si="22"/>
        <v>254011.5</v>
      </c>
      <c r="BC426" s="52" t="s">
        <v>238</v>
      </c>
      <c r="BD426" s="83">
        <v>1497</v>
      </c>
      <c r="BE426" s="83">
        <f t="shared" si="23"/>
        <v>224550</v>
      </c>
      <c r="HF426" s="16">
        <v>2</v>
      </c>
      <c r="HG426" s="16" t="s">
        <v>34</v>
      </c>
      <c r="HH426" s="16" t="s">
        <v>41</v>
      </c>
      <c r="HI426" s="16">
        <v>10</v>
      </c>
      <c r="HJ426" s="16" t="s">
        <v>37</v>
      </c>
    </row>
    <row r="427" spans="1:218" s="15" customFormat="1" ht="61.5" customHeight="1">
      <c r="A427" s="56">
        <v>415</v>
      </c>
      <c r="B427" s="74" t="s">
        <v>342</v>
      </c>
      <c r="C427" s="73" t="s">
        <v>930</v>
      </c>
      <c r="D427" s="76">
        <v>150</v>
      </c>
      <c r="E427" s="77" t="s">
        <v>131</v>
      </c>
      <c r="F427" s="78">
        <v>4284.99</v>
      </c>
      <c r="G427" s="53"/>
      <c r="H427" s="43"/>
      <c r="I427" s="42" t="s">
        <v>38</v>
      </c>
      <c r="J427" s="44">
        <v>1</v>
      </c>
      <c r="K427" s="45" t="s">
        <v>59</v>
      </c>
      <c r="L427" s="45" t="s">
        <v>7</v>
      </c>
      <c r="M427" s="70"/>
      <c r="N427" s="53"/>
      <c r="O427" s="53"/>
      <c r="P427" s="49"/>
      <c r="Q427" s="53"/>
      <c r="R427" s="53"/>
      <c r="S427" s="49"/>
      <c r="T427" s="49"/>
      <c r="U427" s="49"/>
      <c r="V427" s="49"/>
      <c r="W427" s="49"/>
      <c r="X427" s="49"/>
      <c r="Y427" s="49"/>
      <c r="Z427" s="49"/>
      <c r="AA427" s="49"/>
      <c r="AB427" s="49"/>
      <c r="AC427" s="49"/>
      <c r="AD427" s="49"/>
      <c r="AE427" s="49"/>
      <c r="AF427" s="49"/>
      <c r="AG427" s="49"/>
      <c r="AH427" s="49"/>
      <c r="AI427" s="49"/>
      <c r="AJ427" s="49"/>
      <c r="AK427" s="49"/>
      <c r="AL427" s="49"/>
      <c r="AM427" s="49"/>
      <c r="AN427" s="49"/>
      <c r="AO427" s="49"/>
      <c r="AP427" s="49"/>
      <c r="AQ427" s="49"/>
      <c r="AR427" s="49"/>
      <c r="AS427" s="49"/>
      <c r="AT427" s="49"/>
      <c r="AU427" s="49"/>
      <c r="AV427" s="49"/>
      <c r="AW427" s="49"/>
      <c r="AX427" s="49"/>
      <c r="AY427" s="49"/>
      <c r="AZ427" s="49"/>
      <c r="BA427" s="71">
        <f t="shared" si="21"/>
        <v>642748.5</v>
      </c>
      <c r="BB427" s="72">
        <f t="shared" si="22"/>
        <v>642748.5</v>
      </c>
      <c r="BC427" s="52" t="s">
        <v>238</v>
      </c>
      <c r="BD427" s="83">
        <v>3788</v>
      </c>
      <c r="BE427" s="83">
        <f t="shared" si="23"/>
        <v>568200</v>
      </c>
      <c r="HF427" s="16">
        <v>2</v>
      </c>
      <c r="HG427" s="16" t="s">
        <v>34</v>
      </c>
      <c r="HH427" s="16" t="s">
        <v>41</v>
      </c>
      <c r="HI427" s="16">
        <v>10</v>
      </c>
      <c r="HJ427" s="16" t="s">
        <v>37</v>
      </c>
    </row>
    <row r="428" spans="1:218" s="15" customFormat="1" ht="60.75" customHeight="1">
      <c r="A428" s="56">
        <v>416</v>
      </c>
      <c r="B428" s="74" t="s">
        <v>343</v>
      </c>
      <c r="C428" s="73" t="s">
        <v>931</v>
      </c>
      <c r="D428" s="76">
        <v>300</v>
      </c>
      <c r="E428" s="77" t="s">
        <v>131</v>
      </c>
      <c r="F428" s="78">
        <v>102.94</v>
      </c>
      <c r="G428" s="53"/>
      <c r="H428" s="43"/>
      <c r="I428" s="42" t="s">
        <v>38</v>
      </c>
      <c r="J428" s="44">
        <v>1</v>
      </c>
      <c r="K428" s="45" t="s">
        <v>59</v>
      </c>
      <c r="L428" s="45" t="s">
        <v>7</v>
      </c>
      <c r="M428" s="70"/>
      <c r="N428" s="53"/>
      <c r="O428" s="53"/>
      <c r="P428" s="49"/>
      <c r="Q428" s="53"/>
      <c r="R428" s="53"/>
      <c r="S428" s="49"/>
      <c r="T428" s="49"/>
      <c r="U428" s="49"/>
      <c r="V428" s="49"/>
      <c r="W428" s="49"/>
      <c r="X428" s="49"/>
      <c r="Y428" s="49"/>
      <c r="Z428" s="49"/>
      <c r="AA428" s="49"/>
      <c r="AB428" s="49"/>
      <c r="AC428" s="49"/>
      <c r="AD428" s="49"/>
      <c r="AE428" s="49"/>
      <c r="AF428" s="49"/>
      <c r="AG428" s="49"/>
      <c r="AH428" s="49"/>
      <c r="AI428" s="49"/>
      <c r="AJ428" s="49"/>
      <c r="AK428" s="49"/>
      <c r="AL428" s="49"/>
      <c r="AM428" s="49"/>
      <c r="AN428" s="49"/>
      <c r="AO428" s="49"/>
      <c r="AP428" s="49"/>
      <c r="AQ428" s="49"/>
      <c r="AR428" s="49"/>
      <c r="AS428" s="49"/>
      <c r="AT428" s="49"/>
      <c r="AU428" s="49"/>
      <c r="AV428" s="49"/>
      <c r="AW428" s="49"/>
      <c r="AX428" s="49"/>
      <c r="AY428" s="49"/>
      <c r="AZ428" s="49"/>
      <c r="BA428" s="71">
        <f t="shared" si="21"/>
        <v>30882</v>
      </c>
      <c r="BB428" s="72">
        <f t="shared" si="22"/>
        <v>30882</v>
      </c>
      <c r="BC428" s="52" t="s">
        <v>238</v>
      </c>
      <c r="BD428" s="83">
        <v>91</v>
      </c>
      <c r="BE428" s="83">
        <f t="shared" si="23"/>
        <v>27300</v>
      </c>
      <c r="HF428" s="16">
        <v>2</v>
      </c>
      <c r="HG428" s="16" t="s">
        <v>34</v>
      </c>
      <c r="HH428" s="16" t="s">
        <v>41</v>
      </c>
      <c r="HI428" s="16">
        <v>10</v>
      </c>
      <c r="HJ428" s="16" t="s">
        <v>37</v>
      </c>
    </row>
    <row r="429" spans="1:218" s="15" customFormat="1" ht="61.5" customHeight="1">
      <c r="A429" s="56">
        <v>417</v>
      </c>
      <c r="B429" s="74" t="s">
        <v>719</v>
      </c>
      <c r="C429" s="73" t="s">
        <v>932</v>
      </c>
      <c r="D429" s="76">
        <v>112</v>
      </c>
      <c r="E429" s="77" t="s">
        <v>131</v>
      </c>
      <c r="F429" s="78">
        <v>3511.24</v>
      </c>
      <c r="G429" s="53"/>
      <c r="H429" s="43"/>
      <c r="I429" s="42" t="s">
        <v>38</v>
      </c>
      <c r="J429" s="44">
        <v>1</v>
      </c>
      <c r="K429" s="45" t="s">
        <v>59</v>
      </c>
      <c r="L429" s="45" t="s">
        <v>7</v>
      </c>
      <c r="M429" s="70"/>
      <c r="N429" s="53"/>
      <c r="O429" s="53"/>
      <c r="P429" s="49"/>
      <c r="Q429" s="53"/>
      <c r="R429" s="53"/>
      <c r="S429" s="49"/>
      <c r="T429" s="49"/>
      <c r="U429" s="49"/>
      <c r="V429" s="49"/>
      <c r="W429" s="49"/>
      <c r="X429" s="49"/>
      <c r="Y429" s="49"/>
      <c r="Z429" s="49"/>
      <c r="AA429" s="49"/>
      <c r="AB429" s="49"/>
      <c r="AC429" s="49"/>
      <c r="AD429" s="49"/>
      <c r="AE429" s="49"/>
      <c r="AF429" s="49"/>
      <c r="AG429" s="49"/>
      <c r="AH429" s="49"/>
      <c r="AI429" s="49"/>
      <c r="AJ429" s="49"/>
      <c r="AK429" s="49"/>
      <c r="AL429" s="49"/>
      <c r="AM429" s="49"/>
      <c r="AN429" s="49"/>
      <c r="AO429" s="49"/>
      <c r="AP429" s="49"/>
      <c r="AQ429" s="49"/>
      <c r="AR429" s="49"/>
      <c r="AS429" s="49"/>
      <c r="AT429" s="49"/>
      <c r="AU429" s="49"/>
      <c r="AV429" s="49"/>
      <c r="AW429" s="49"/>
      <c r="AX429" s="49"/>
      <c r="AY429" s="49"/>
      <c r="AZ429" s="49"/>
      <c r="BA429" s="71">
        <f t="shared" si="21"/>
        <v>393258.88</v>
      </c>
      <c r="BB429" s="72">
        <f t="shared" si="22"/>
        <v>393258.88</v>
      </c>
      <c r="BC429" s="52" t="s">
        <v>238</v>
      </c>
      <c r="BD429" s="83">
        <v>3104</v>
      </c>
      <c r="BE429" s="83">
        <f t="shared" si="23"/>
        <v>347648</v>
      </c>
      <c r="HF429" s="16">
        <v>2</v>
      </c>
      <c r="HG429" s="16" t="s">
        <v>34</v>
      </c>
      <c r="HH429" s="16" t="s">
        <v>41</v>
      </c>
      <c r="HI429" s="16">
        <v>10</v>
      </c>
      <c r="HJ429" s="16" t="s">
        <v>37</v>
      </c>
    </row>
    <row r="430" spans="1:218" s="15" customFormat="1" ht="47.25" customHeight="1">
      <c r="A430" s="56">
        <v>418</v>
      </c>
      <c r="B430" s="74" t="s">
        <v>344</v>
      </c>
      <c r="C430" s="73" t="s">
        <v>933</v>
      </c>
      <c r="D430" s="76">
        <v>112</v>
      </c>
      <c r="E430" s="77" t="s">
        <v>131</v>
      </c>
      <c r="F430" s="78">
        <v>542.98</v>
      </c>
      <c r="G430" s="53"/>
      <c r="H430" s="43"/>
      <c r="I430" s="42" t="s">
        <v>38</v>
      </c>
      <c r="J430" s="44">
        <v>1</v>
      </c>
      <c r="K430" s="45" t="s">
        <v>59</v>
      </c>
      <c r="L430" s="45" t="s">
        <v>7</v>
      </c>
      <c r="M430" s="70"/>
      <c r="N430" s="53"/>
      <c r="O430" s="53"/>
      <c r="P430" s="49"/>
      <c r="Q430" s="53"/>
      <c r="R430" s="53"/>
      <c r="S430" s="49"/>
      <c r="T430" s="49"/>
      <c r="U430" s="49"/>
      <c r="V430" s="49"/>
      <c r="W430" s="49"/>
      <c r="X430" s="49"/>
      <c r="Y430" s="49"/>
      <c r="Z430" s="49"/>
      <c r="AA430" s="49"/>
      <c r="AB430" s="49"/>
      <c r="AC430" s="49"/>
      <c r="AD430" s="49"/>
      <c r="AE430" s="49"/>
      <c r="AF430" s="49"/>
      <c r="AG430" s="49"/>
      <c r="AH430" s="49"/>
      <c r="AI430" s="49"/>
      <c r="AJ430" s="49"/>
      <c r="AK430" s="49"/>
      <c r="AL430" s="49"/>
      <c r="AM430" s="49"/>
      <c r="AN430" s="49"/>
      <c r="AO430" s="49"/>
      <c r="AP430" s="49"/>
      <c r="AQ430" s="49"/>
      <c r="AR430" s="49"/>
      <c r="AS430" s="49"/>
      <c r="AT430" s="49"/>
      <c r="AU430" s="49"/>
      <c r="AV430" s="49"/>
      <c r="AW430" s="49"/>
      <c r="AX430" s="49"/>
      <c r="AY430" s="49"/>
      <c r="AZ430" s="49"/>
      <c r="BA430" s="71">
        <f t="shared" si="21"/>
        <v>60813.76</v>
      </c>
      <c r="BB430" s="72">
        <f t="shared" si="22"/>
        <v>60813.76</v>
      </c>
      <c r="BC430" s="52" t="s">
        <v>238</v>
      </c>
      <c r="BD430" s="83">
        <v>480</v>
      </c>
      <c r="BE430" s="83">
        <f t="shared" si="23"/>
        <v>53760</v>
      </c>
      <c r="HF430" s="16">
        <v>2</v>
      </c>
      <c r="HG430" s="16" t="s">
        <v>34</v>
      </c>
      <c r="HH430" s="16" t="s">
        <v>41</v>
      </c>
      <c r="HI430" s="16">
        <v>10</v>
      </c>
      <c r="HJ430" s="16" t="s">
        <v>37</v>
      </c>
    </row>
    <row r="431" spans="1:218" s="15" customFormat="1" ht="35.25" customHeight="1">
      <c r="A431" s="56">
        <v>419</v>
      </c>
      <c r="B431" s="74" t="s">
        <v>345</v>
      </c>
      <c r="C431" s="73" t="s">
        <v>934</v>
      </c>
      <c r="D431" s="76">
        <v>112</v>
      </c>
      <c r="E431" s="77" t="s">
        <v>131</v>
      </c>
      <c r="F431" s="78">
        <v>65.61</v>
      </c>
      <c r="G431" s="53"/>
      <c r="H431" s="43"/>
      <c r="I431" s="42" t="s">
        <v>38</v>
      </c>
      <c r="J431" s="44">
        <v>1</v>
      </c>
      <c r="K431" s="45" t="s">
        <v>59</v>
      </c>
      <c r="L431" s="45" t="s">
        <v>7</v>
      </c>
      <c r="M431" s="70"/>
      <c r="N431" s="53"/>
      <c r="O431" s="53"/>
      <c r="P431" s="49"/>
      <c r="Q431" s="53"/>
      <c r="R431" s="53"/>
      <c r="S431" s="49"/>
      <c r="T431" s="49"/>
      <c r="U431" s="49"/>
      <c r="V431" s="49"/>
      <c r="W431" s="49"/>
      <c r="X431" s="49"/>
      <c r="Y431" s="49"/>
      <c r="Z431" s="49"/>
      <c r="AA431" s="49"/>
      <c r="AB431" s="49"/>
      <c r="AC431" s="49"/>
      <c r="AD431" s="49"/>
      <c r="AE431" s="49"/>
      <c r="AF431" s="49"/>
      <c r="AG431" s="49"/>
      <c r="AH431" s="49"/>
      <c r="AI431" s="49"/>
      <c r="AJ431" s="49"/>
      <c r="AK431" s="49"/>
      <c r="AL431" s="49"/>
      <c r="AM431" s="49"/>
      <c r="AN431" s="49"/>
      <c r="AO431" s="49"/>
      <c r="AP431" s="49"/>
      <c r="AQ431" s="49"/>
      <c r="AR431" s="49"/>
      <c r="AS431" s="49"/>
      <c r="AT431" s="49"/>
      <c r="AU431" s="49"/>
      <c r="AV431" s="49"/>
      <c r="AW431" s="49"/>
      <c r="AX431" s="49"/>
      <c r="AY431" s="49"/>
      <c r="AZ431" s="49"/>
      <c r="BA431" s="71">
        <f t="shared" si="21"/>
        <v>7348.32</v>
      </c>
      <c r="BB431" s="72">
        <f t="shared" si="22"/>
        <v>7348.32</v>
      </c>
      <c r="BC431" s="52" t="s">
        <v>238</v>
      </c>
      <c r="BD431" s="83">
        <v>58</v>
      </c>
      <c r="BE431" s="83">
        <f t="shared" si="23"/>
        <v>6496</v>
      </c>
      <c r="HF431" s="16">
        <v>2</v>
      </c>
      <c r="HG431" s="16" t="s">
        <v>34</v>
      </c>
      <c r="HH431" s="16" t="s">
        <v>41</v>
      </c>
      <c r="HI431" s="16">
        <v>10</v>
      </c>
      <c r="HJ431" s="16" t="s">
        <v>37</v>
      </c>
    </row>
    <row r="432" spans="1:218" s="15" customFormat="1" ht="46.5" customHeight="1">
      <c r="A432" s="56">
        <v>420</v>
      </c>
      <c r="B432" s="74" t="s">
        <v>346</v>
      </c>
      <c r="C432" s="73" t="s">
        <v>935</v>
      </c>
      <c r="D432" s="76">
        <v>112</v>
      </c>
      <c r="E432" s="77" t="s">
        <v>131</v>
      </c>
      <c r="F432" s="78">
        <v>211.53</v>
      </c>
      <c r="G432" s="53"/>
      <c r="H432" s="43"/>
      <c r="I432" s="42" t="s">
        <v>38</v>
      </c>
      <c r="J432" s="44">
        <v>1</v>
      </c>
      <c r="K432" s="45" t="s">
        <v>59</v>
      </c>
      <c r="L432" s="45" t="s">
        <v>7</v>
      </c>
      <c r="M432" s="70"/>
      <c r="N432" s="53"/>
      <c r="O432" s="53"/>
      <c r="P432" s="49"/>
      <c r="Q432" s="53"/>
      <c r="R432" s="53"/>
      <c r="S432" s="49"/>
      <c r="T432" s="49"/>
      <c r="U432" s="49"/>
      <c r="V432" s="49"/>
      <c r="W432" s="49"/>
      <c r="X432" s="49"/>
      <c r="Y432" s="49"/>
      <c r="Z432" s="49"/>
      <c r="AA432" s="49"/>
      <c r="AB432" s="49"/>
      <c r="AC432" s="49"/>
      <c r="AD432" s="49"/>
      <c r="AE432" s="49"/>
      <c r="AF432" s="49"/>
      <c r="AG432" s="49"/>
      <c r="AH432" s="49"/>
      <c r="AI432" s="49"/>
      <c r="AJ432" s="49"/>
      <c r="AK432" s="49"/>
      <c r="AL432" s="49"/>
      <c r="AM432" s="49"/>
      <c r="AN432" s="49"/>
      <c r="AO432" s="49"/>
      <c r="AP432" s="49"/>
      <c r="AQ432" s="49"/>
      <c r="AR432" s="49"/>
      <c r="AS432" s="49"/>
      <c r="AT432" s="49"/>
      <c r="AU432" s="49"/>
      <c r="AV432" s="49"/>
      <c r="AW432" s="49"/>
      <c r="AX432" s="49"/>
      <c r="AY432" s="49"/>
      <c r="AZ432" s="49"/>
      <c r="BA432" s="71">
        <f t="shared" si="21"/>
        <v>23691.36</v>
      </c>
      <c r="BB432" s="72">
        <f t="shared" si="22"/>
        <v>23691.36</v>
      </c>
      <c r="BC432" s="52" t="s">
        <v>238</v>
      </c>
      <c r="BD432" s="83">
        <v>187</v>
      </c>
      <c r="BE432" s="83">
        <f t="shared" si="23"/>
        <v>20944</v>
      </c>
      <c r="HF432" s="16">
        <v>2</v>
      </c>
      <c r="HG432" s="16" t="s">
        <v>34</v>
      </c>
      <c r="HH432" s="16" t="s">
        <v>41</v>
      </c>
      <c r="HI432" s="16">
        <v>10</v>
      </c>
      <c r="HJ432" s="16" t="s">
        <v>37</v>
      </c>
    </row>
    <row r="433" spans="1:218" s="15" customFormat="1" ht="33" customHeight="1">
      <c r="A433" s="56">
        <v>421</v>
      </c>
      <c r="B433" s="74" t="s">
        <v>306</v>
      </c>
      <c r="C433" s="73" t="s">
        <v>936</v>
      </c>
      <c r="D433" s="76">
        <v>478.8</v>
      </c>
      <c r="E433" s="77" t="s">
        <v>132</v>
      </c>
      <c r="F433" s="78">
        <v>6.79</v>
      </c>
      <c r="G433" s="53"/>
      <c r="H433" s="43"/>
      <c r="I433" s="42" t="s">
        <v>38</v>
      </c>
      <c r="J433" s="44">
        <v>1</v>
      </c>
      <c r="K433" s="45" t="s">
        <v>59</v>
      </c>
      <c r="L433" s="45" t="s">
        <v>7</v>
      </c>
      <c r="M433" s="70"/>
      <c r="N433" s="53"/>
      <c r="O433" s="53"/>
      <c r="P433" s="49"/>
      <c r="Q433" s="53"/>
      <c r="R433" s="53"/>
      <c r="S433" s="49"/>
      <c r="T433" s="49"/>
      <c r="U433" s="49"/>
      <c r="V433" s="49"/>
      <c r="W433" s="49"/>
      <c r="X433" s="49"/>
      <c r="Y433" s="49"/>
      <c r="Z433" s="49"/>
      <c r="AA433" s="49"/>
      <c r="AB433" s="49"/>
      <c r="AC433" s="49"/>
      <c r="AD433" s="49"/>
      <c r="AE433" s="49"/>
      <c r="AF433" s="49"/>
      <c r="AG433" s="49"/>
      <c r="AH433" s="49"/>
      <c r="AI433" s="49"/>
      <c r="AJ433" s="49"/>
      <c r="AK433" s="49"/>
      <c r="AL433" s="49"/>
      <c r="AM433" s="49"/>
      <c r="AN433" s="49"/>
      <c r="AO433" s="49"/>
      <c r="AP433" s="49"/>
      <c r="AQ433" s="49"/>
      <c r="AR433" s="49"/>
      <c r="AS433" s="49"/>
      <c r="AT433" s="49"/>
      <c r="AU433" s="49"/>
      <c r="AV433" s="49"/>
      <c r="AW433" s="49"/>
      <c r="AX433" s="49"/>
      <c r="AY433" s="49"/>
      <c r="AZ433" s="49"/>
      <c r="BA433" s="71">
        <f t="shared" si="21"/>
        <v>3251.05</v>
      </c>
      <c r="BB433" s="72">
        <f t="shared" si="22"/>
        <v>3251.05</v>
      </c>
      <c r="BC433" s="52" t="s">
        <v>238</v>
      </c>
      <c r="BD433" s="83">
        <v>6</v>
      </c>
      <c r="BE433" s="83">
        <f t="shared" si="23"/>
        <v>2872.8</v>
      </c>
      <c r="HF433" s="16">
        <v>2</v>
      </c>
      <c r="HG433" s="16" t="s">
        <v>34</v>
      </c>
      <c r="HH433" s="16" t="s">
        <v>41</v>
      </c>
      <c r="HI433" s="16">
        <v>10</v>
      </c>
      <c r="HJ433" s="16" t="s">
        <v>37</v>
      </c>
    </row>
    <row r="434" spans="1:218" s="15" customFormat="1" ht="34.5" customHeight="1">
      <c r="A434" s="56">
        <v>422</v>
      </c>
      <c r="B434" s="74" t="s">
        <v>307</v>
      </c>
      <c r="C434" s="73" t="s">
        <v>937</v>
      </c>
      <c r="D434" s="76">
        <v>439.74</v>
      </c>
      <c r="E434" s="77" t="s">
        <v>132</v>
      </c>
      <c r="F434" s="78">
        <v>6.79</v>
      </c>
      <c r="G434" s="53"/>
      <c r="H434" s="43"/>
      <c r="I434" s="42" t="s">
        <v>38</v>
      </c>
      <c r="J434" s="44">
        <v>1</v>
      </c>
      <c r="K434" s="45" t="s">
        <v>59</v>
      </c>
      <c r="L434" s="45" t="s">
        <v>7</v>
      </c>
      <c r="M434" s="70"/>
      <c r="N434" s="53"/>
      <c r="O434" s="53"/>
      <c r="P434" s="49"/>
      <c r="Q434" s="53"/>
      <c r="R434" s="53"/>
      <c r="S434" s="49"/>
      <c r="T434" s="49"/>
      <c r="U434" s="49"/>
      <c r="V434" s="49"/>
      <c r="W434" s="49"/>
      <c r="X434" s="49"/>
      <c r="Y434" s="49"/>
      <c r="Z434" s="49"/>
      <c r="AA434" s="49"/>
      <c r="AB434" s="49"/>
      <c r="AC434" s="49"/>
      <c r="AD434" s="49"/>
      <c r="AE434" s="49"/>
      <c r="AF434" s="49"/>
      <c r="AG434" s="49"/>
      <c r="AH434" s="49"/>
      <c r="AI434" s="49"/>
      <c r="AJ434" s="49"/>
      <c r="AK434" s="49"/>
      <c r="AL434" s="49"/>
      <c r="AM434" s="49"/>
      <c r="AN434" s="49"/>
      <c r="AO434" s="49"/>
      <c r="AP434" s="49"/>
      <c r="AQ434" s="49"/>
      <c r="AR434" s="49"/>
      <c r="AS434" s="49"/>
      <c r="AT434" s="49"/>
      <c r="AU434" s="49"/>
      <c r="AV434" s="49"/>
      <c r="AW434" s="49"/>
      <c r="AX434" s="49"/>
      <c r="AY434" s="49"/>
      <c r="AZ434" s="49"/>
      <c r="BA434" s="71">
        <f t="shared" si="21"/>
        <v>2985.83</v>
      </c>
      <c r="BB434" s="72">
        <f t="shared" si="22"/>
        <v>2985.83</v>
      </c>
      <c r="BC434" s="52" t="s">
        <v>238</v>
      </c>
      <c r="BD434" s="83">
        <v>6</v>
      </c>
      <c r="BE434" s="83">
        <f t="shared" si="23"/>
        <v>2638.44</v>
      </c>
      <c r="HF434" s="16">
        <v>2</v>
      </c>
      <c r="HG434" s="16" t="s">
        <v>34</v>
      </c>
      <c r="HH434" s="16" t="s">
        <v>41</v>
      </c>
      <c r="HI434" s="16">
        <v>10</v>
      </c>
      <c r="HJ434" s="16" t="s">
        <v>37</v>
      </c>
    </row>
    <row r="435" spans="1:218" s="15" customFormat="1" ht="34.5" customHeight="1">
      <c r="A435" s="56">
        <v>423</v>
      </c>
      <c r="B435" s="74" t="s">
        <v>308</v>
      </c>
      <c r="C435" s="73" t="s">
        <v>938</v>
      </c>
      <c r="D435" s="76">
        <v>289.8</v>
      </c>
      <c r="E435" s="77" t="s">
        <v>132</v>
      </c>
      <c r="F435" s="78">
        <v>9.05</v>
      </c>
      <c r="G435" s="53"/>
      <c r="H435" s="43"/>
      <c r="I435" s="42" t="s">
        <v>38</v>
      </c>
      <c r="J435" s="44">
        <v>1</v>
      </c>
      <c r="K435" s="45" t="s">
        <v>59</v>
      </c>
      <c r="L435" s="45" t="s">
        <v>7</v>
      </c>
      <c r="M435" s="70"/>
      <c r="N435" s="53"/>
      <c r="O435" s="53"/>
      <c r="P435" s="49"/>
      <c r="Q435" s="53"/>
      <c r="R435" s="53"/>
      <c r="S435" s="49"/>
      <c r="T435" s="49"/>
      <c r="U435" s="49"/>
      <c r="V435" s="49"/>
      <c r="W435" s="49"/>
      <c r="X435" s="49"/>
      <c r="Y435" s="49"/>
      <c r="Z435" s="49"/>
      <c r="AA435" s="49"/>
      <c r="AB435" s="49"/>
      <c r="AC435" s="49"/>
      <c r="AD435" s="49"/>
      <c r="AE435" s="49"/>
      <c r="AF435" s="49"/>
      <c r="AG435" s="49"/>
      <c r="AH435" s="49"/>
      <c r="AI435" s="49"/>
      <c r="AJ435" s="49"/>
      <c r="AK435" s="49"/>
      <c r="AL435" s="49"/>
      <c r="AM435" s="49"/>
      <c r="AN435" s="49"/>
      <c r="AO435" s="49"/>
      <c r="AP435" s="49"/>
      <c r="AQ435" s="49"/>
      <c r="AR435" s="49"/>
      <c r="AS435" s="49"/>
      <c r="AT435" s="49"/>
      <c r="AU435" s="49"/>
      <c r="AV435" s="49"/>
      <c r="AW435" s="49"/>
      <c r="AX435" s="49"/>
      <c r="AY435" s="49"/>
      <c r="AZ435" s="49"/>
      <c r="BA435" s="71">
        <f t="shared" si="21"/>
        <v>2622.69</v>
      </c>
      <c r="BB435" s="72">
        <f t="shared" si="22"/>
        <v>2622.69</v>
      </c>
      <c r="BC435" s="52" t="s">
        <v>238</v>
      </c>
      <c r="BD435" s="83">
        <v>8</v>
      </c>
      <c r="BE435" s="83">
        <f t="shared" si="23"/>
        <v>2318.4</v>
      </c>
      <c r="HF435" s="16">
        <v>2</v>
      </c>
      <c r="HG435" s="16" t="s">
        <v>34</v>
      </c>
      <c r="HH435" s="16" t="s">
        <v>41</v>
      </c>
      <c r="HI435" s="16">
        <v>10</v>
      </c>
      <c r="HJ435" s="16" t="s">
        <v>37</v>
      </c>
    </row>
    <row r="436" spans="1:218" s="15" customFormat="1" ht="34.5" customHeight="1">
      <c r="A436" s="56">
        <v>424</v>
      </c>
      <c r="B436" s="74" t="s">
        <v>309</v>
      </c>
      <c r="C436" s="73" t="s">
        <v>939</v>
      </c>
      <c r="D436" s="76">
        <v>349.65</v>
      </c>
      <c r="E436" s="77" t="s">
        <v>132</v>
      </c>
      <c r="F436" s="78">
        <v>9.05</v>
      </c>
      <c r="G436" s="53"/>
      <c r="H436" s="43"/>
      <c r="I436" s="42" t="s">
        <v>38</v>
      </c>
      <c r="J436" s="44">
        <v>1</v>
      </c>
      <c r="K436" s="45" t="s">
        <v>59</v>
      </c>
      <c r="L436" s="45" t="s">
        <v>7</v>
      </c>
      <c r="M436" s="70"/>
      <c r="N436" s="53"/>
      <c r="O436" s="53"/>
      <c r="P436" s="49"/>
      <c r="Q436" s="53"/>
      <c r="R436" s="53"/>
      <c r="S436" s="49"/>
      <c r="T436" s="49"/>
      <c r="U436" s="49"/>
      <c r="V436" s="49"/>
      <c r="W436" s="49"/>
      <c r="X436" s="49"/>
      <c r="Y436" s="49"/>
      <c r="Z436" s="49"/>
      <c r="AA436" s="49"/>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9"/>
      <c r="AZ436" s="49"/>
      <c r="BA436" s="71">
        <f t="shared" si="21"/>
        <v>3164.33</v>
      </c>
      <c r="BB436" s="72">
        <f t="shared" si="22"/>
        <v>3164.33</v>
      </c>
      <c r="BC436" s="52" t="s">
        <v>238</v>
      </c>
      <c r="BD436" s="83">
        <v>8</v>
      </c>
      <c r="BE436" s="83">
        <f t="shared" si="23"/>
        <v>2797.2</v>
      </c>
      <c r="HF436" s="16">
        <v>2</v>
      </c>
      <c r="HG436" s="16" t="s">
        <v>34</v>
      </c>
      <c r="HH436" s="16" t="s">
        <v>41</v>
      </c>
      <c r="HI436" s="16">
        <v>10</v>
      </c>
      <c r="HJ436" s="16" t="s">
        <v>37</v>
      </c>
    </row>
    <row r="437" spans="1:218" s="15" customFormat="1" ht="78" customHeight="1">
      <c r="A437" s="56">
        <v>425</v>
      </c>
      <c r="B437" s="74" t="s">
        <v>310</v>
      </c>
      <c r="C437" s="73" t="s">
        <v>940</v>
      </c>
      <c r="D437" s="76">
        <v>250</v>
      </c>
      <c r="E437" s="77" t="s">
        <v>131</v>
      </c>
      <c r="F437" s="78">
        <v>1031.65</v>
      </c>
      <c r="G437" s="53"/>
      <c r="H437" s="43"/>
      <c r="I437" s="42" t="s">
        <v>38</v>
      </c>
      <c r="J437" s="44">
        <v>1</v>
      </c>
      <c r="K437" s="45" t="s">
        <v>59</v>
      </c>
      <c r="L437" s="45" t="s">
        <v>7</v>
      </c>
      <c r="M437" s="70"/>
      <c r="N437" s="53"/>
      <c r="O437" s="53"/>
      <c r="P437" s="49"/>
      <c r="Q437" s="53"/>
      <c r="R437" s="53"/>
      <c r="S437" s="49"/>
      <c r="T437" s="49"/>
      <c r="U437" s="49"/>
      <c r="V437" s="49"/>
      <c r="W437" s="49"/>
      <c r="X437" s="49"/>
      <c r="Y437" s="49"/>
      <c r="Z437" s="49"/>
      <c r="AA437" s="49"/>
      <c r="AB437" s="49"/>
      <c r="AC437" s="49"/>
      <c r="AD437" s="49"/>
      <c r="AE437" s="49"/>
      <c r="AF437" s="49"/>
      <c r="AG437" s="49"/>
      <c r="AH437" s="49"/>
      <c r="AI437" s="49"/>
      <c r="AJ437" s="49"/>
      <c r="AK437" s="49"/>
      <c r="AL437" s="49"/>
      <c r="AM437" s="49"/>
      <c r="AN437" s="49"/>
      <c r="AO437" s="49"/>
      <c r="AP437" s="49"/>
      <c r="AQ437" s="49"/>
      <c r="AR437" s="49"/>
      <c r="AS437" s="49"/>
      <c r="AT437" s="49"/>
      <c r="AU437" s="49"/>
      <c r="AV437" s="49"/>
      <c r="AW437" s="49"/>
      <c r="AX437" s="49"/>
      <c r="AY437" s="49"/>
      <c r="AZ437" s="49"/>
      <c r="BA437" s="71">
        <f t="shared" si="21"/>
        <v>257912.5</v>
      </c>
      <c r="BB437" s="72">
        <f t="shared" si="22"/>
        <v>257912.5</v>
      </c>
      <c r="BC437" s="52" t="s">
        <v>238</v>
      </c>
      <c r="BD437" s="83">
        <v>912</v>
      </c>
      <c r="BE437" s="83">
        <f t="shared" si="23"/>
        <v>228000</v>
      </c>
      <c r="HF437" s="16">
        <v>2</v>
      </c>
      <c r="HG437" s="16" t="s">
        <v>34</v>
      </c>
      <c r="HH437" s="16" t="s">
        <v>41</v>
      </c>
      <c r="HI437" s="16">
        <v>10</v>
      </c>
      <c r="HJ437" s="16" t="s">
        <v>37</v>
      </c>
    </row>
    <row r="438" spans="1:218" s="15" customFormat="1" ht="212.25" customHeight="1">
      <c r="A438" s="56">
        <v>426</v>
      </c>
      <c r="B438" s="74" t="s">
        <v>720</v>
      </c>
      <c r="C438" s="73" t="s">
        <v>941</v>
      </c>
      <c r="D438" s="76">
        <v>486.4</v>
      </c>
      <c r="E438" s="77" t="s">
        <v>132</v>
      </c>
      <c r="F438" s="78">
        <v>235.29</v>
      </c>
      <c r="G438" s="53"/>
      <c r="H438" s="43"/>
      <c r="I438" s="42" t="s">
        <v>38</v>
      </c>
      <c r="J438" s="44">
        <f aca="true" t="shared" si="24" ref="J438:J475">IF(I438="Less(-)",-1,1)</f>
        <v>1</v>
      </c>
      <c r="K438" s="45" t="s">
        <v>59</v>
      </c>
      <c r="L438" s="45" t="s">
        <v>7</v>
      </c>
      <c r="M438" s="70"/>
      <c r="N438" s="53"/>
      <c r="O438" s="53"/>
      <c r="P438" s="49"/>
      <c r="Q438" s="53"/>
      <c r="R438" s="53"/>
      <c r="S438" s="49"/>
      <c r="T438" s="49"/>
      <c r="U438" s="49"/>
      <c r="V438" s="49"/>
      <c r="W438" s="49"/>
      <c r="X438" s="49"/>
      <c r="Y438" s="49"/>
      <c r="Z438" s="49"/>
      <c r="AA438" s="49"/>
      <c r="AB438" s="49"/>
      <c r="AC438" s="49"/>
      <c r="AD438" s="49"/>
      <c r="AE438" s="49"/>
      <c r="AF438" s="49"/>
      <c r="AG438" s="49"/>
      <c r="AH438" s="49"/>
      <c r="AI438" s="49"/>
      <c r="AJ438" s="49"/>
      <c r="AK438" s="49"/>
      <c r="AL438" s="49"/>
      <c r="AM438" s="49"/>
      <c r="AN438" s="49"/>
      <c r="AO438" s="49"/>
      <c r="AP438" s="49"/>
      <c r="AQ438" s="49"/>
      <c r="AR438" s="49"/>
      <c r="AS438" s="49"/>
      <c r="AT438" s="49"/>
      <c r="AU438" s="49"/>
      <c r="AV438" s="49"/>
      <c r="AW438" s="49"/>
      <c r="AX438" s="49"/>
      <c r="AY438" s="49"/>
      <c r="AZ438" s="49"/>
      <c r="BA438" s="71">
        <f t="shared" si="21"/>
        <v>114445.06</v>
      </c>
      <c r="BB438" s="72">
        <f t="shared" si="22"/>
        <v>114445.06</v>
      </c>
      <c r="BC438" s="52" t="str">
        <f aca="true" t="shared" si="25" ref="BC438:BC475">SpellNumber(L438,BB438)</f>
        <v>INR  One Lakh Fourteen Thousand Four Hundred &amp; Forty Five  and Paise Six Only</v>
      </c>
      <c r="BD438" s="83">
        <v>208</v>
      </c>
      <c r="BE438" s="83">
        <f t="shared" si="23"/>
        <v>101171.2</v>
      </c>
      <c r="HF438" s="16"/>
      <c r="HG438" s="16"/>
      <c r="HH438" s="16"/>
      <c r="HI438" s="16"/>
      <c r="HJ438" s="16"/>
    </row>
    <row r="439" spans="1:218" s="15" customFormat="1" ht="195.75" customHeight="1">
      <c r="A439" s="56">
        <v>427</v>
      </c>
      <c r="B439" s="74" t="s">
        <v>721</v>
      </c>
      <c r="C439" s="73" t="s">
        <v>942</v>
      </c>
      <c r="D439" s="76">
        <v>446.72</v>
      </c>
      <c r="E439" s="77" t="s">
        <v>132</v>
      </c>
      <c r="F439" s="78">
        <v>320.13</v>
      </c>
      <c r="G439" s="53"/>
      <c r="H439" s="43"/>
      <c r="I439" s="42" t="s">
        <v>38</v>
      </c>
      <c r="J439" s="44">
        <f t="shared" si="24"/>
        <v>1</v>
      </c>
      <c r="K439" s="45" t="s">
        <v>59</v>
      </c>
      <c r="L439" s="45" t="s">
        <v>7</v>
      </c>
      <c r="M439" s="70"/>
      <c r="N439" s="53"/>
      <c r="O439" s="53"/>
      <c r="P439" s="49"/>
      <c r="Q439" s="53"/>
      <c r="R439" s="53"/>
      <c r="S439" s="49"/>
      <c r="T439" s="49"/>
      <c r="U439" s="49"/>
      <c r="V439" s="49"/>
      <c r="W439" s="49"/>
      <c r="X439" s="49"/>
      <c r="Y439" s="49"/>
      <c r="Z439" s="49"/>
      <c r="AA439" s="49"/>
      <c r="AB439" s="49"/>
      <c r="AC439" s="49"/>
      <c r="AD439" s="49"/>
      <c r="AE439" s="49"/>
      <c r="AF439" s="49"/>
      <c r="AG439" s="49"/>
      <c r="AH439" s="49"/>
      <c r="AI439" s="49"/>
      <c r="AJ439" s="49"/>
      <c r="AK439" s="49"/>
      <c r="AL439" s="49"/>
      <c r="AM439" s="49"/>
      <c r="AN439" s="49"/>
      <c r="AO439" s="49"/>
      <c r="AP439" s="49"/>
      <c r="AQ439" s="49"/>
      <c r="AR439" s="49"/>
      <c r="AS439" s="49"/>
      <c r="AT439" s="49"/>
      <c r="AU439" s="49"/>
      <c r="AV439" s="49"/>
      <c r="AW439" s="49"/>
      <c r="AX439" s="49"/>
      <c r="AY439" s="49"/>
      <c r="AZ439" s="49"/>
      <c r="BA439" s="71">
        <f t="shared" si="21"/>
        <v>143008.47</v>
      </c>
      <c r="BB439" s="72">
        <f t="shared" si="22"/>
        <v>143008.47</v>
      </c>
      <c r="BC439" s="52" t="str">
        <f t="shared" si="25"/>
        <v>INR  One Lakh Forty Three Thousand  &amp;Eight  and Paise Forty Seven Only</v>
      </c>
      <c r="BD439" s="83">
        <v>283</v>
      </c>
      <c r="BE439" s="83">
        <f t="shared" si="23"/>
        <v>126421.76</v>
      </c>
      <c r="HF439" s="16"/>
      <c r="HG439" s="16"/>
      <c r="HH439" s="16"/>
      <c r="HI439" s="16"/>
      <c r="HJ439" s="16"/>
    </row>
    <row r="440" spans="1:218" s="15" customFormat="1" ht="195.75" customHeight="1">
      <c r="A440" s="56">
        <v>428</v>
      </c>
      <c r="B440" s="74" t="s">
        <v>722</v>
      </c>
      <c r="C440" s="73" t="s">
        <v>943</v>
      </c>
      <c r="D440" s="76">
        <v>294.4</v>
      </c>
      <c r="E440" s="77" t="s">
        <v>132</v>
      </c>
      <c r="F440" s="78">
        <v>455.87</v>
      </c>
      <c r="G440" s="53"/>
      <c r="H440" s="43"/>
      <c r="I440" s="42" t="s">
        <v>38</v>
      </c>
      <c r="J440" s="44">
        <f t="shared" si="24"/>
        <v>1</v>
      </c>
      <c r="K440" s="45" t="s">
        <v>59</v>
      </c>
      <c r="L440" s="45" t="s">
        <v>7</v>
      </c>
      <c r="M440" s="70"/>
      <c r="N440" s="53"/>
      <c r="O440" s="53"/>
      <c r="P440" s="49"/>
      <c r="Q440" s="53"/>
      <c r="R440" s="53"/>
      <c r="S440" s="49"/>
      <c r="T440" s="49"/>
      <c r="U440" s="49"/>
      <c r="V440" s="49"/>
      <c r="W440" s="49"/>
      <c r="X440" s="49"/>
      <c r="Y440" s="49"/>
      <c r="Z440" s="49"/>
      <c r="AA440" s="49"/>
      <c r="AB440" s="49"/>
      <c r="AC440" s="49"/>
      <c r="AD440" s="49"/>
      <c r="AE440" s="49"/>
      <c r="AF440" s="49"/>
      <c r="AG440" s="49"/>
      <c r="AH440" s="49"/>
      <c r="AI440" s="49"/>
      <c r="AJ440" s="49"/>
      <c r="AK440" s="49"/>
      <c r="AL440" s="49"/>
      <c r="AM440" s="49"/>
      <c r="AN440" s="49"/>
      <c r="AO440" s="49"/>
      <c r="AP440" s="49"/>
      <c r="AQ440" s="49"/>
      <c r="AR440" s="49"/>
      <c r="AS440" s="49"/>
      <c r="AT440" s="49"/>
      <c r="AU440" s="49"/>
      <c r="AV440" s="49"/>
      <c r="AW440" s="49"/>
      <c r="AX440" s="49"/>
      <c r="AY440" s="49"/>
      <c r="AZ440" s="49"/>
      <c r="BA440" s="71">
        <f t="shared" si="21"/>
        <v>134208.13</v>
      </c>
      <c r="BB440" s="72">
        <f t="shared" si="22"/>
        <v>134208.13</v>
      </c>
      <c r="BC440" s="52" t="str">
        <f t="shared" si="25"/>
        <v>INR  One Lakh Thirty Four Thousand Two Hundred &amp; Eight  and Paise Thirteen Only</v>
      </c>
      <c r="BD440" s="83">
        <v>403</v>
      </c>
      <c r="BE440" s="83">
        <f t="shared" si="23"/>
        <v>118643.2</v>
      </c>
      <c r="HF440" s="16"/>
      <c r="HG440" s="16"/>
      <c r="HH440" s="16"/>
      <c r="HI440" s="16"/>
      <c r="HJ440" s="16"/>
    </row>
    <row r="441" spans="1:218" s="15" customFormat="1" ht="195.75" customHeight="1">
      <c r="A441" s="56">
        <v>429</v>
      </c>
      <c r="B441" s="74" t="s">
        <v>723</v>
      </c>
      <c r="C441" s="73" t="s">
        <v>944</v>
      </c>
      <c r="D441" s="76">
        <v>355.2</v>
      </c>
      <c r="E441" s="77" t="s">
        <v>132</v>
      </c>
      <c r="F441" s="78">
        <v>744.33</v>
      </c>
      <c r="G441" s="53"/>
      <c r="H441" s="43"/>
      <c r="I441" s="42" t="s">
        <v>38</v>
      </c>
      <c r="J441" s="44">
        <f t="shared" si="24"/>
        <v>1</v>
      </c>
      <c r="K441" s="45" t="s">
        <v>59</v>
      </c>
      <c r="L441" s="45" t="s">
        <v>7</v>
      </c>
      <c r="M441" s="70"/>
      <c r="N441" s="53"/>
      <c r="O441" s="53"/>
      <c r="P441" s="49"/>
      <c r="Q441" s="53"/>
      <c r="R441" s="53"/>
      <c r="S441" s="49"/>
      <c r="T441" s="49"/>
      <c r="U441" s="49"/>
      <c r="V441" s="49"/>
      <c r="W441" s="49"/>
      <c r="X441" s="49"/>
      <c r="Y441" s="49"/>
      <c r="Z441" s="49"/>
      <c r="AA441" s="49"/>
      <c r="AB441" s="49"/>
      <c r="AC441" s="49"/>
      <c r="AD441" s="49"/>
      <c r="AE441" s="49"/>
      <c r="AF441" s="49"/>
      <c r="AG441" s="49"/>
      <c r="AH441" s="49"/>
      <c r="AI441" s="49"/>
      <c r="AJ441" s="49"/>
      <c r="AK441" s="49"/>
      <c r="AL441" s="49"/>
      <c r="AM441" s="49"/>
      <c r="AN441" s="49"/>
      <c r="AO441" s="49"/>
      <c r="AP441" s="49"/>
      <c r="AQ441" s="49"/>
      <c r="AR441" s="49"/>
      <c r="AS441" s="49"/>
      <c r="AT441" s="49"/>
      <c r="AU441" s="49"/>
      <c r="AV441" s="49"/>
      <c r="AW441" s="49"/>
      <c r="AX441" s="49"/>
      <c r="AY441" s="49"/>
      <c r="AZ441" s="49"/>
      <c r="BA441" s="71">
        <f t="shared" si="21"/>
        <v>264386.02</v>
      </c>
      <c r="BB441" s="72">
        <f t="shared" si="22"/>
        <v>264386.02</v>
      </c>
      <c r="BC441" s="52" t="str">
        <f t="shared" si="25"/>
        <v>INR  Two Lakh Sixty Four Thousand Three Hundred &amp; Eighty Six  and Paise Two Only</v>
      </c>
      <c r="BD441" s="83">
        <v>658</v>
      </c>
      <c r="BE441" s="83">
        <f t="shared" si="23"/>
        <v>233721.6</v>
      </c>
      <c r="HF441" s="16"/>
      <c r="HG441" s="16"/>
      <c r="HH441" s="16"/>
      <c r="HI441" s="16"/>
      <c r="HJ441" s="16"/>
    </row>
    <row r="442" spans="1:218" s="15" customFormat="1" ht="195.75" customHeight="1">
      <c r="A442" s="56">
        <v>430</v>
      </c>
      <c r="B442" s="74" t="s">
        <v>724</v>
      </c>
      <c r="C442" s="73" t="s">
        <v>945</v>
      </c>
      <c r="D442" s="76">
        <v>593.92</v>
      </c>
      <c r="E442" s="77" t="s">
        <v>132</v>
      </c>
      <c r="F442" s="78">
        <v>158.37</v>
      </c>
      <c r="G442" s="53"/>
      <c r="H442" s="43"/>
      <c r="I442" s="42" t="s">
        <v>38</v>
      </c>
      <c r="J442" s="44">
        <f t="shared" si="24"/>
        <v>1</v>
      </c>
      <c r="K442" s="45" t="s">
        <v>59</v>
      </c>
      <c r="L442" s="45" t="s">
        <v>7</v>
      </c>
      <c r="M442" s="70"/>
      <c r="N442" s="53"/>
      <c r="O442" s="53"/>
      <c r="P442" s="49"/>
      <c r="Q442" s="53"/>
      <c r="R442" s="53"/>
      <c r="S442" s="49"/>
      <c r="T442" s="49"/>
      <c r="U442" s="49"/>
      <c r="V442" s="49"/>
      <c r="W442" s="49"/>
      <c r="X442" s="49"/>
      <c r="Y442" s="49"/>
      <c r="Z442" s="49"/>
      <c r="AA442" s="49"/>
      <c r="AB442" s="49"/>
      <c r="AC442" s="49"/>
      <c r="AD442" s="49"/>
      <c r="AE442" s="49"/>
      <c r="AF442" s="49"/>
      <c r="AG442" s="49"/>
      <c r="AH442" s="49"/>
      <c r="AI442" s="49"/>
      <c r="AJ442" s="49"/>
      <c r="AK442" s="49"/>
      <c r="AL442" s="49"/>
      <c r="AM442" s="49"/>
      <c r="AN442" s="49"/>
      <c r="AO442" s="49"/>
      <c r="AP442" s="49"/>
      <c r="AQ442" s="49"/>
      <c r="AR442" s="49"/>
      <c r="AS442" s="49"/>
      <c r="AT442" s="49"/>
      <c r="AU442" s="49"/>
      <c r="AV442" s="49"/>
      <c r="AW442" s="49"/>
      <c r="AX442" s="49"/>
      <c r="AY442" s="49"/>
      <c r="AZ442" s="49"/>
      <c r="BA442" s="71">
        <f t="shared" si="21"/>
        <v>94059.11</v>
      </c>
      <c r="BB442" s="72">
        <f t="shared" si="22"/>
        <v>94059.11</v>
      </c>
      <c r="BC442" s="52" t="str">
        <f t="shared" si="25"/>
        <v>INR  Ninety Four Thousand  &amp;Fifty Nine  and Paise Eleven Only</v>
      </c>
      <c r="BD442" s="83">
        <v>140</v>
      </c>
      <c r="BE442" s="83">
        <f t="shared" si="23"/>
        <v>83148.8</v>
      </c>
      <c r="HF442" s="16"/>
      <c r="HG442" s="16"/>
      <c r="HH442" s="16"/>
      <c r="HI442" s="16"/>
      <c r="HJ442" s="16"/>
    </row>
    <row r="443" spans="1:218" s="15" customFormat="1" ht="195.75" customHeight="1">
      <c r="A443" s="56">
        <v>431</v>
      </c>
      <c r="B443" s="74" t="s">
        <v>725</v>
      </c>
      <c r="C443" s="73" t="s">
        <v>946</v>
      </c>
      <c r="D443" s="76">
        <v>1781.76</v>
      </c>
      <c r="E443" s="77" t="s">
        <v>132</v>
      </c>
      <c r="F443" s="78">
        <v>193.44</v>
      </c>
      <c r="G443" s="53"/>
      <c r="H443" s="43"/>
      <c r="I443" s="42" t="s">
        <v>38</v>
      </c>
      <c r="J443" s="44">
        <f t="shared" si="24"/>
        <v>1</v>
      </c>
      <c r="K443" s="45" t="s">
        <v>59</v>
      </c>
      <c r="L443" s="45" t="s">
        <v>7</v>
      </c>
      <c r="M443" s="70"/>
      <c r="N443" s="53"/>
      <c r="O443" s="53"/>
      <c r="P443" s="49"/>
      <c r="Q443" s="53"/>
      <c r="R443" s="53"/>
      <c r="S443" s="49"/>
      <c r="T443" s="49"/>
      <c r="U443" s="49"/>
      <c r="V443" s="49"/>
      <c r="W443" s="49"/>
      <c r="X443" s="49"/>
      <c r="Y443" s="49"/>
      <c r="Z443" s="49"/>
      <c r="AA443" s="49"/>
      <c r="AB443" s="49"/>
      <c r="AC443" s="49"/>
      <c r="AD443" s="49"/>
      <c r="AE443" s="49"/>
      <c r="AF443" s="49"/>
      <c r="AG443" s="49"/>
      <c r="AH443" s="49"/>
      <c r="AI443" s="49"/>
      <c r="AJ443" s="49"/>
      <c r="AK443" s="49"/>
      <c r="AL443" s="49"/>
      <c r="AM443" s="49"/>
      <c r="AN443" s="49"/>
      <c r="AO443" s="49"/>
      <c r="AP443" s="49"/>
      <c r="AQ443" s="49"/>
      <c r="AR443" s="49"/>
      <c r="AS443" s="49"/>
      <c r="AT443" s="49"/>
      <c r="AU443" s="49"/>
      <c r="AV443" s="49"/>
      <c r="AW443" s="49"/>
      <c r="AX443" s="49"/>
      <c r="AY443" s="49"/>
      <c r="AZ443" s="49"/>
      <c r="BA443" s="71">
        <f t="shared" si="21"/>
        <v>344663.65</v>
      </c>
      <c r="BB443" s="72">
        <f t="shared" si="22"/>
        <v>344663.65</v>
      </c>
      <c r="BC443" s="52" t="str">
        <f t="shared" si="25"/>
        <v>INR  Three Lakh Forty Four Thousand Six Hundred &amp; Sixty Three  and Paise Sixty Five Only</v>
      </c>
      <c r="BD443" s="83">
        <v>171</v>
      </c>
      <c r="BE443" s="83">
        <f t="shared" si="23"/>
        <v>304680.96</v>
      </c>
      <c r="HF443" s="16"/>
      <c r="HG443" s="16"/>
      <c r="HH443" s="16"/>
      <c r="HI443" s="16"/>
      <c r="HJ443" s="16"/>
    </row>
    <row r="444" spans="1:218" s="15" customFormat="1" ht="195.75" customHeight="1">
      <c r="A444" s="56">
        <v>432</v>
      </c>
      <c r="B444" s="74" t="s">
        <v>726</v>
      </c>
      <c r="C444" s="73" t="s">
        <v>947</v>
      </c>
      <c r="D444" s="76">
        <v>593.92</v>
      </c>
      <c r="E444" s="77" t="s">
        <v>132</v>
      </c>
      <c r="F444" s="78">
        <v>265.83</v>
      </c>
      <c r="G444" s="53"/>
      <c r="H444" s="43"/>
      <c r="I444" s="42" t="s">
        <v>38</v>
      </c>
      <c r="J444" s="44">
        <f t="shared" si="24"/>
        <v>1</v>
      </c>
      <c r="K444" s="45" t="s">
        <v>59</v>
      </c>
      <c r="L444" s="45" t="s">
        <v>7</v>
      </c>
      <c r="M444" s="70"/>
      <c r="N444" s="53"/>
      <c r="O444" s="53"/>
      <c r="P444" s="49"/>
      <c r="Q444" s="53"/>
      <c r="R444" s="53"/>
      <c r="S444" s="49"/>
      <c r="T444" s="49"/>
      <c r="U444" s="49"/>
      <c r="V444" s="49"/>
      <c r="W444" s="49"/>
      <c r="X444" s="49"/>
      <c r="Y444" s="49"/>
      <c r="Z444" s="49"/>
      <c r="AA444" s="49"/>
      <c r="AB444" s="49"/>
      <c r="AC444" s="49"/>
      <c r="AD444" s="49"/>
      <c r="AE444" s="49"/>
      <c r="AF444" s="49"/>
      <c r="AG444" s="49"/>
      <c r="AH444" s="49"/>
      <c r="AI444" s="49"/>
      <c r="AJ444" s="49"/>
      <c r="AK444" s="49"/>
      <c r="AL444" s="49"/>
      <c r="AM444" s="49"/>
      <c r="AN444" s="49"/>
      <c r="AO444" s="49"/>
      <c r="AP444" s="49"/>
      <c r="AQ444" s="49"/>
      <c r="AR444" s="49"/>
      <c r="AS444" s="49"/>
      <c r="AT444" s="49"/>
      <c r="AU444" s="49"/>
      <c r="AV444" s="49"/>
      <c r="AW444" s="49"/>
      <c r="AX444" s="49"/>
      <c r="AY444" s="49"/>
      <c r="AZ444" s="49"/>
      <c r="BA444" s="71">
        <f t="shared" si="21"/>
        <v>157881.75</v>
      </c>
      <c r="BB444" s="72">
        <f t="shared" si="22"/>
        <v>157881.75</v>
      </c>
      <c r="BC444" s="52" t="str">
        <f t="shared" si="25"/>
        <v>INR  One Lakh Fifty Seven Thousand Eight Hundred &amp; Eighty One  and Paise Seventy Five Only</v>
      </c>
      <c r="BD444" s="83">
        <v>235</v>
      </c>
      <c r="BE444" s="83">
        <f t="shared" si="23"/>
        <v>139571.2</v>
      </c>
      <c r="HF444" s="16"/>
      <c r="HG444" s="16"/>
      <c r="HH444" s="16"/>
      <c r="HI444" s="16"/>
      <c r="HJ444" s="16"/>
    </row>
    <row r="445" spans="1:218" s="15" customFormat="1" ht="64.5" customHeight="1">
      <c r="A445" s="56">
        <v>433</v>
      </c>
      <c r="B445" s="74" t="s">
        <v>311</v>
      </c>
      <c r="C445" s="73" t="s">
        <v>948</v>
      </c>
      <c r="D445" s="76">
        <v>60</v>
      </c>
      <c r="E445" s="77" t="s">
        <v>131</v>
      </c>
      <c r="F445" s="78">
        <v>10868.57</v>
      </c>
      <c r="G445" s="53"/>
      <c r="H445" s="43"/>
      <c r="I445" s="42" t="s">
        <v>38</v>
      </c>
      <c r="J445" s="44">
        <f t="shared" si="24"/>
        <v>1</v>
      </c>
      <c r="K445" s="45" t="s">
        <v>59</v>
      </c>
      <c r="L445" s="45" t="s">
        <v>7</v>
      </c>
      <c r="M445" s="70"/>
      <c r="N445" s="53"/>
      <c r="O445" s="53"/>
      <c r="P445" s="49"/>
      <c r="Q445" s="53"/>
      <c r="R445" s="53"/>
      <c r="S445" s="49"/>
      <c r="T445" s="49"/>
      <c r="U445" s="49"/>
      <c r="V445" s="49"/>
      <c r="W445" s="49"/>
      <c r="X445" s="49"/>
      <c r="Y445" s="49"/>
      <c r="Z445" s="49"/>
      <c r="AA445" s="49"/>
      <c r="AB445" s="49"/>
      <c r="AC445" s="49"/>
      <c r="AD445" s="49"/>
      <c r="AE445" s="49"/>
      <c r="AF445" s="49"/>
      <c r="AG445" s="49"/>
      <c r="AH445" s="49"/>
      <c r="AI445" s="49"/>
      <c r="AJ445" s="49"/>
      <c r="AK445" s="49"/>
      <c r="AL445" s="49"/>
      <c r="AM445" s="49"/>
      <c r="AN445" s="49"/>
      <c r="AO445" s="49"/>
      <c r="AP445" s="49"/>
      <c r="AQ445" s="49"/>
      <c r="AR445" s="49"/>
      <c r="AS445" s="49"/>
      <c r="AT445" s="49"/>
      <c r="AU445" s="49"/>
      <c r="AV445" s="49"/>
      <c r="AW445" s="49"/>
      <c r="AX445" s="49"/>
      <c r="AY445" s="49"/>
      <c r="AZ445" s="49"/>
      <c r="BA445" s="71">
        <f t="shared" si="21"/>
        <v>652114.2</v>
      </c>
      <c r="BB445" s="72">
        <f t="shared" si="22"/>
        <v>652114.2</v>
      </c>
      <c r="BC445" s="52" t="str">
        <f t="shared" si="25"/>
        <v>INR  Six Lakh Fifty Two Thousand One Hundred &amp; Fourteen  and Paise Twenty Only</v>
      </c>
      <c r="BD445" s="83">
        <v>9608</v>
      </c>
      <c r="BE445" s="83">
        <f t="shared" si="23"/>
        <v>576480</v>
      </c>
      <c r="HF445" s="16"/>
      <c r="HG445" s="16"/>
      <c r="HH445" s="16"/>
      <c r="HI445" s="16"/>
      <c r="HJ445" s="16"/>
    </row>
    <row r="446" spans="1:218" s="15" customFormat="1" ht="64.5" customHeight="1">
      <c r="A446" s="56">
        <v>434</v>
      </c>
      <c r="B446" s="74" t="s">
        <v>312</v>
      </c>
      <c r="C446" s="73" t="s">
        <v>949</v>
      </c>
      <c r="D446" s="76">
        <v>40</v>
      </c>
      <c r="E446" s="77" t="s">
        <v>131</v>
      </c>
      <c r="F446" s="78">
        <v>2575.74</v>
      </c>
      <c r="G446" s="53"/>
      <c r="H446" s="43"/>
      <c r="I446" s="42" t="s">
        <v>38</v>
      </c>
      <c r="J446" s="44">
        <f>IF(I446="Less(-)",-1,1)</f>
        <v>1</v>
      </c>
      <c r="K446" s="45" t="s">
        <v>59</v>
      </c>
      <c r="L446" s="45" t="s">
        <v>7</v>
      </c>
      <c r="M446" s="70"/>
      <c r="N446" s="53"/>
      <c r="O446" s="53"/>
      <c r="P446" s="49"/>
      <c r="Q446" s="53"/>
      <c r="R446" s="53"/>
      <c r="S446" s="49"/>
      <c r="T446" s="49"/>
      <c r="U446" s="49"/>
      <c r="V446" s="49"/>
      <c r="W446" s="49"/>
      <c r="X446" s="49"/>
      <c r="Y446" s="49"/>
      <c r="Z446" s="49"/>
      <c r="AA446" s="49"/>
      <c r="AB446" s="49"/>
      <c r="AC446" s="49"/>
      <c r="AD446" s="49"/>
      <c r="AE446" s="49"/>
      <c r="AF446" s="49"/>
      <c r="AG446" s="49"/>
      <c r="AH446" s="49"/>
      <c r="AI446" s="49"/>
      <c r="AJ446" s="49"/>
      <c r="AK446" s="49"/>
      <c r="AL446" s="49"/>
      <c r="AM446" s="49"/>
      <c r="AN446" s="49"/>
      <c r="AO446" s="49"/>
      <c r="AP446" s="49"/>
      <c r="AQ446" s="49"/>
      <c r="AR446" s="49"/>
      <c r="AS446" s="49"/>
      <c r="AT446" s="49"/>
      <c r="AU446" s="49"/>
      <c r="AV446" s="49"/>
      <c r="AW446" s="49"/>
      <c r="AX446" s="49"/>
      <c r="AY446" s="49"/>
      <c r="AZ446" s="49"/>
      <c r="BA446" s="71">
        <f aca="true" t="shared" si="26" ref="BA446:BA509">total_amount_ba($B$2,$D$2,D446,F446,J446,K446,M446)</f>
        <v>103029.6</v>
      </c>
      <c r="BB446" s="72">
        <f t="shared" si="22"/>
        <v>103029.6</v>
      </c>
      <c r="BC446" s="52" t="str">
        <f>SpellNumber(L446,BB446)</f>
        <v>INR  One Lakh Three Thousand  &amp;Twenty Nine  and Paise Sixty Only</v>
      </c>
      <c r="BD446" s="83">
        <v>2277</v>
      </c>
      <c r="BE446" s="83">
        <f t="shared" si="23"/>
        <v>91080</v>
      </c>
      <c r="HF446" s="16"/>
      <c r="HG446" s="16"/>
      <c r="HH446" s="16"/>
      <c r="HI446" s="16"/>
      <c r="HJ446" s="16"/>
    </row>
    <row r="447" spans="1:218" s="15" customFormat="1" ht="64.5" customHeight="1">
      <c r="A447" s="56">
        <v>435</v>
      </c>
      <c r="B447" s="74" t="s">
        <v>313</v>
      </c>
      <c r="C447" s="73" t="s">
        <v>950</v>
      </c>
      <c r="D447" s="76">
        <v>40</v>
      </c>
      <c r="E447" s="77" t="s">
        <v>131</v>
      </c>
      <c r="F447" s="78">
        <v>1798.61</v>
      </c>
      <c r="G447" s="53"/>
      <c r="H447" s="43"/>
      <c r="I447" s="42" t="s">
        <v>38</v>
      </c>
      <c r="J447" s="44">
        <f>IF(I447="Less(-)",-1,1)</f>
        <v>1</v>
      </c>
      <c r="K447" s="45" t="s">
        <v>59</v>
      </c>
      <c r="L447" s="45" t="s">
        <v>7</v>
      </c>
      <c r="M447" s="70"/>
      <c r="N447" s="53"/>
      <c r="O447" s="53"/>
      <c r="P447" s="49"/>
      <c r="Q447" s="53"/>
      <c r="R447" s="53"/>
      <c r="S447" s="49"/>
      <c r="T447" s="49"/>
      <c r="U447" s="49"/>
      <c r="V447" s="49"/>
      <c r="W447" s="49"/>
      <c r="X447" s="49"/>
      <c r="Y447" s="49"/>
      <c r="Z447" s="49"/>
      <c r="AA447" s="49"/>
      <c r="AB447" s="49"/>
      <c r="AC447" s="49"/>
      <c r="AD447" s="49"/>
      <c r="AE447" s="49"/>
      <c r="AF447" s="49"/>
      <c r="AG447" s="49"/>
      <c r="AH447" s="49"/>
      <c r="AI447" s="49"/>
      <c r="AJ447" s="49"/>
      <c r="AK447" s="49"/>
      <c r="AL447" s="49"/>
      <c r="AM447" s="49"/>
      <c r="AN447" s="49"/>
      <c r="AO447" s="49"/>
      <c r="AP447" s="49"/>
      <c r="AQ447" s="49"/>
      <c r="AR447" s="49"/>
      <c r="AS447" s="49"/>
      <c r="AT447" s="49"/>
      <c r="AU447" s="49"/>
      <c r="AV447" s="49"/>
      <c r="AW447" s="49"/>
      <c r="AX447" s="49"/>
      <c r="AY447" s="49"/>
      <c r="AZ447" s="49"/>
      <c r="BA447" s="71">
        <f t="shared" si="26"/>
        <v>71944.4</v>
      </c>
      <c r="BB447" s="72">
        <f t="shared" si="22"/>
        <v>71944.4</v>
      </c>
      <c r="BC447" s="52" t="str">
        <f>SpellNumber(L447,BB447)</f>
        <v>INR  Seventy One Thousand Nine Hundred &amp; Forty Four  and Paise Forty Only</v>
      </c>
      <c r="BD447" s="83">
        <v>1590</v>
      </c>
      <c r="BE447" s="83">
        <f t="shared" si="23"/>
        <v>63600</v>
      </c>
      <c r="HF447" s="16"/>
      <c r="HG447" s="16"/>
      <c r="HH447" s="16"/>
      <c r="HI447" s="16"/>
      <c r="HJ447" s="16"/>
    </row>
    <row r="448" spans="1:218" s="15" customFormat="1" ht="64.5" customHeight="1">
      <c r="A448" s="56">
        <v>436</v>
      </c>
      <c r="B448" s="74" t="s">
        <v>314</v>
      </c>
      <c r="C448" s="73" t="s">
        <v>951</v>
      </c>
      <c r="D448" s="76">
        <v>40</v>
      </c>
      <c r="E448" s="77" t="s">
        <v>131</v>
      </c>
      <c r="F448" s="78">
        <v>1312.19</v>
      </c>
      <c r="G448" s="53"/>
      <c r="H448" s="43"/>
      <c r="I448" s="42" t="s">
        <v>38</v>
      </c>
      <c r="J448" s="44">
        <f>IF(I448="Less(-)",-1,1)</f>
        <v>1</v>
      </c>
      <c r="K448" s="45" t="s">
        <v>59</v>
      </c>
      <c r="L448" s="45" t="s">
        <v>7</v>
      </c>
      <c r="M448" s="70"/>
      <c r="N448" s="53"/>
      <c r="O448" s="53"/>
      <c r="P448" s="49"/>
      <c r="Q448" s="53"/>
      <c r="R448" s="53"/>
      <c r="S448" s="49"/>
      <c r="T448" s="49"/>
      <c r="U448" s="49"/>
      <c r="V448" s="49"/>
      <c r="W448" s="49"/>
      <c r="X448" s="49"/>
      <c r="Y448" s="49"/>
      <c r="Z448" s="49"/>
      <c r="AA448" s="49"/>
      <c r="AB448" s="49"/>
      <c r="AC448" s="49"/>
      <c r="AD448" s="49"/>
      <c r="AE448" s="49"/>
      <c r="AF448" s="49"/>
      <c r="AG448" s="49"/>
      <c r="AH448" s="49"/>
      <c r="AI448" s="49"/>
      <c r="AJ448" s="49"/>
      <c r="AK448" s="49"/>
      <c r="AL448" s="49"/>
      <c r="AM448" s="49"/>
      <c r="AN448" s="49"/>
      <c r="AO448" s="49"/>
      <c r="AP448" s="49"/>
      <c r="AQ448" s="49"/>
      <c r="AR448" s="49"/>
      <c r="AS448" s="49"/>
      <c r="AT448" s="49"/>
      <c r="AU448" s="49"/>
      <c r="AV448" s="49"/>
      <c r="AW448" s="49"/>
      <c r="AX448" s="49"/>
      <c r="AY448" s="49"/>
      <c r="AZ448" s="49"/>
      <c r="BA448" s="71">
        <f t="shared" si="26"/>
        <v>52487.6</v>
      </c>
      <c r="BB448" s="72">
        <f t="shared" si="22"/>
        <v>52487.6</v>
      </c>
      <c r="BC448" s="52" t="str">
        <f>SpellNumber(L448,BB448)</f>
        <v>INR  Fifty Two Thousand Four Hundred &amp; Eighty Seven  and Paise Sixty Only</v>
      </c>
      <c r="BD448" s="83">
        <v>1160</v>
      </c>
      <c r="BE448" s="83">
        <f t="shared" si="23"/>
        <v>46400</v>
      </c>
      <c r="HF448" s="16"/>
      <c r="HG448" s="16"/>
      <c r="HH448" s="16"/>
      <c r="HI448" s="16"/>
      <c r="HJ448" s="16"/>
    </row>
    <row r="449" spans="1:218" s="15" customFormat="1" ht="64.5" customHeight="1">
      <c r="A449" s="56">
        <v>437</v>
      </c>
      <c r="B449" s="74" t="s">
        <v>315</v>
      </c>
      <c r="C449" s="73" t="s">
        <v>952</v>
      </c>
      <c r="D449" s="76">
        <v>40</v>
      </c>
      <c r="E449" s="77" t="s">
        <v>131</v>
      </c>
      <c r="F449" s="78">
        <v>880.07</v>
      </c>
      <c r="G449" s="53"/>
      <c r="H449" s="43"/>
      <c r="I449" s="42" t="s">
        <v>38</v>
      </c>
      <c r="J449" s="44">
        <f>IF(I449="Less(-)",-1,1)</f>
        <v>1</v>
      </c>
      <c r="K449" s="45" t="s">
        <v>59</v>
      </c>
      <c r="L449" s="45" t="s">
        <v>7</v>
      </c>
      <c r="M449" s="70"/>
      <c r="N449" s="53"/>
      <c r="O449" s="53"/>
      <c r="P449" s="49"/>
      <c r="Q449" s="53"/>
      <c r="R449" s="53"/>
      <c r="S449" s="49"/>
      <c r="T449" s="49"/>
      <c r="U449" s="49"/>
      <c r="V449" s="49"/>
      <c r="W449" s="49"/>
      <c r="X449" s="49"/>
      <c r="Y449" s="49"/>
      <c r="Z449" s="49"/>
      <c r="AA449" s="49"/>
      <c r="AB449" s="49"/>
      <c r="AC449" s="49"/>
      <c r="AD449" s="49"/>
      <c r="AE449" s="49"/>
      <c r="AF449" s="49"/>
      <c r="AG449" s="49"/>
      <c r="AH449" s="49"/>
      <c r="AI449" s="49"/>
      <c r="AJ449" s="49"/>
      <c r="AK449" s="49"/>
      <c r="AL449" s="49"/>
      <c r="AM449" s="49"/>
      <c r="AN449" s="49"/>
      <c r="AO449" s="49"/>
      <c r="AP449" s="49"/>
      <c r="AQ449" s="49"/>
      <c r="AR449" s="49"/>
      <c r="AS449" s="49"/>
      <c r="AT449" s="49"/>
      <c r="AU449" s="49"/>
      <c r="AV449" s="49"/>
      <c r="AW449" s="49"/>
      <c r="AX449" s="49"/>
      <c r="AY449" s="49"/>
      <c r="AZ449" s="49"/>
      <c r="BA449" s="71">
        <f t="shared" si="26"/>
        <v>35202.8</v>
      </c>
      <c r="BB449" s="72">
        <f t="shared" si="22"/>
        <v>35202.8</v>
      </c>
      <c r="BC449" s="52" t="str">
        <f>SpellNumber(L449,BB449)</f>
        <v>INR  Thirty Five Thousand Two Hundred &amp; Two  and Paise Eighty Only</v>
      </c>
      <c r="BD449" s="83">
        <v>778</v>
      </c>
      <c r="BE449" s="83">
        <f t="shared" si="23"/>
        <v>31120</v>
      </c>
      <c r="HF449" s="16"/>
      <c r="HG449" s="16"/>
      <c r="HH449" s="16"/>
      <c r="HI449" s="16"/>
      <c r="HJ449" s="16"/>
    </row>
    <row r="450" spans="1:218" s="15" customFormat="1" ht="61.5" customHeight="1">
      <c r="A450" s="56">
        <v>438</v>
      </c>
      <c r="B450" s="74" t="s">
        <v>727</v>
      </c>
      <c r="C450" s="73" t="s">
        <v>953</v>
      </c>
      <c r="D450" s="76">
        <v>835.2</v>
      </c>
      <c r="E450" s="77" t="s">
        <v>132</v>
      </c>
      <c r="F450" s="78">
        <v>238.68</v>
      </c>
      <c r="G450" s="53"/>
      <c r="H450" s="43"/>
      <c r="I450" s="42" t="s">
        <v>38</v>
      </c>
      <c r="J450" s="44">
        <f t="shared" si="24"/>
        <v>1</v>
      </c>
      <c r="K450" s="45" t="s">
        <v>59</v>
      </c>
      <c r="L450" s="45" t="s">
        <v>7</v>
      </c>
      <c r="M450" s="70"/>
      <c r="N450" s="53"/>
      <c r="O450" s="53"/>
      <c r="P450" s="49"/>
      <c r="Q450" s="53"/>
      <c r="R450" s="53"/>
      <c r="S450" s="49"/>
      <c r="T450" s="49"/>
      <c r="U450" s="49"/>
      <c r="V450" s="49"/>
      <c r="W450" s="49"/>
      <c r="X450" s="49"/>
      <c r="Y450" s="49"/>
      <c r="Z450" s="49"/>
      <c r="AA450" s="49"/>
      <c r="AB450" s="49"/>
      <c r="AC450" s="49"/>
      <c r="AD450" s="49"/>
      <c r="AE450" s="49"/>
      <c r="AF450" s="49"/>
      <c r="AG450" s="49"/>
      <c r="AH450" s="49"/>
      <c r="AI450" s="49"/>
      <c r="AJ450" s="49"/>
      <c r="AK450" s="49"/>
      <c r="AL450" s="49"/>
      <c r="AM450" s="49"/>
      <c r="AN450" s="49"/>
      <c r="AO450" s="49"/>
      <c r="AP450" s="49"/>
      <c r="AQ450" s="49"/>
      <c r="AR450" s="49"/>
      <c r="AS450" s="49"/>
      <c r="AT450" s="49"/>
      <c r="AU450" s="49"/>
      <c r="AV450" s="49"/>
      <c r="AW450" s="49"/>
      <c r="AX450" s="49"/>
      <c r="AY450" s="49"/>
      <c r="AZ450" s="49"/>
      <c r="BA450" s="71">
        <f t="shared" si="26"/>
        <v>199345.54</v>
      </c>
      <c r="BB450" s="72">
        <f t="shared" si="22"/>
        <v>199345.54</v>
      </c>
      <c r="BC450" s="52" t="str">
        <f t="shared" si="25"/>
        <v>INR  One Lakh Ninety Nine Thousand Three Hundred &amp; Forty Five  and Paise Fifty Four Only</v>
      </c>
      <c r="BD450" s="83">
        <v>211</v>
      </c>
      <c r="BE450" s="83">
        <f t="shared" si="23"/>
        <v>176227.2</v>
      </c>
      <c r="HF450" s="16"/>
      <c r="HG450" s="16"/>
      <c r="HH450" s="16"/>
      <c r="HI450" s="16"/>
      <c r="HJ450" s="16"/>
    </row>
    <row r="451" spans="1:218" s="15" customFormat="1" ht="64.5" customHeight="1">
      <c r="A451" s="56">
        <v>439</v>
      </c>
      <c r="B451" s="74" t="s">
        <v>316</v>
      </c>
      <c r="C451" s="73" t="s">
        <v>954</v>
      </c>
      <c r="D451" s="76">
        <v>1675.296</v>
      </c>
      <c r="E451" s="77" t="s">
        <v>132</v>
      </c>
      <c r="F451" s="78">
        <v>356.33</v>
      </c>
      <c r="G451" s="53"/>
      <c r="H451" s="43"/>
      <c r="I451" s="42" t="s">
        <v>38</v>
      </c>
      <c r="J451" s="44">
        <f t="shared" si="24"/>
        <v>1</v>
      </c>
      <c r="K451" s="45" t="s">
        <v>59</v>
      </c>
      <c r="L451" s="45" t="s">
        <v>7</v>
      </c>
      <c r="M451" s="70"/>
      <c r="N451" s="53"/>
      <c r="O451" s="53"/>
      <c r="P451" s="49"/>
      <c r="Q451" s="53"/>
      <c r="R451" s="53"/>
      <c r="S451" s="49"/>
      <c r="T451" s="49"/>
      <c r="U451" s="49"/>
      <c r="V451" s="49"/>
      <c r="W451" s="49"/>
      <c r="X451" s="49"/>
      <c r="Y451" s="49"/>
      <c r="Z451" s="49"/>
      <c r="AA451" s="49"/>
      <c r="AB451" s="49"/>
      <c r="AC451" s="49"/>
      <c r="AD451" s="49"/>
      <c r="AE451" s="49"/>
      <c r="AF451" s="49"/>
      <c r="AG451" s="49"/>
      <c r="AH451" s="49"/>
      <c r="AI451" s="49"/>
      <c r="AJ451" s="49"/>
      <c r="AK451" s="49"/>
      <c r="AL451" s="49"/>
      <c r="AM451" s="49"/>
      <c r="AN451" s="49"/>
      <c r="AO451" s="49"/>
      <c r="AP451" s="49"/>
      <c r="AQ451" s="49"/>
      <c r="AR451" s="49"/>
      <c r="AS451" s="49"/>
      <c r="AT451" s="49"/>
      <c r="AU451" s="49"/>
      <c r="AV451" s="49"/>
      <c r="AW451" s="49"/>
      <c r="AX451" s="49"/>
      <c r="AY451" s="49"/>
      <c r="AZ451" s="49"/>
      <c r="BA451" s="71">
        <f t="shared" si="26"/>
        <v>596958.22</v>
      </c>
      <c r="BB451" s="72">
        <f t="shared" si="22"/>
        <v>596958.22</v>
      </c>
      <c r="BC451" s="52" t="str">
        <f t="shared" si="25"/>
        <v>INR  Five Lakh Ninety Six Thousand Nine Hundred &amp; Fifty Eight  and Paise Twenty Two Only</v>
      </c>
      <c r="BD451" s="83">
        <v>315</v>
      </c>
      <c r="BE451" s="83">
        <f t="shared" si="23"/>
        <v>527718.24</v>
      </c>
      <c r="HF451" s="16"/>
      <c r="HG451" s="16"/>
      <c r="HH451" s="16"/>
      <c r="HI451" s="16"/>
      <c r="HJ451" s="16"/>
    </row>
    <row r="452" spans="1:218" s="15" customFormat="1" ht="61.5" customHeight="1">
      <c r="A452" s="56">
        <v>440</v>
      </c>
      <c r="B452" s="74" t="s">
        <v>317</v>
      </c>
      <c r="C452" s="73" t="s">
        <v>955</v>
      </c>
      <c r="D452" s="76">
        <v>358.992</v>
      </c>
      <c r="E452" s="77" t="s">
        <v>132</v>
      </c>
      <c r="F452" s="78">
        <v>364.25</v>
      </c>
      <c r="G452" s="53"/>
      <c r="H452" s="43"/>
      <c r="I452" s="42" t="s">
        <v>38</v>
      </c>
      <c r="J452" s="44">
        <f aca="true" t="shared" si="27" ref="J452:J462">IF(I452="Less(-)",-1,1)</f>
        <v>1</v>
      </c>
      <c r="K452" s="45" t="s">
        <v>59</v>
      </c>
      <c r="L452" s="45" t="s">
        <v>7</v>
      </c>
      <c r="M452" s="70"/>
      <c r="N452" s="53"/>
      <c r="O452" s="53"/>
      <c r="P452" s="49"/>
      <c r="Q452" s="53"/>
      <c r="R452" s="53"/>
      <c r="S452" s="49"/>
      <c r="T452" s="49"/>
      <c r="U452" s="49"/>
      <c r="V452" s="49"/>
      <c r="W452" s="49"/>
      <c r="X452" s="49"/>
      <c r="Y452" s="49"/>
      <c r="Z452" s="49"/>
      <c r="AA452" s="49"/>
      <c r="AB452" s="49"/>
      <c r="AC452" s="49"/>
      <c r="AD452" s="49"/>
      <c r="AE452" s="49"/>
      <c r="AF452" s="49"/>
      <c r="AG452" s="49"/>
      <c r="AH452" s="49"/>
      <c r="AI452" s="49"/>
      <c r="AJ452" s="49"/>
      <c r="AK452" s="49"/>
      <c r="AL452" s="49"/>
      <c r="AM452" s="49"/>
      <c r="AN452" s="49"/>
      <c r="AO452" s="49"/>
      <c r="AP452" s="49"/>
      <c r="AQ452" s="49"/>
      <c r="AR452" s="49"/>
      <c r="AS452" s="49"/>
      <c r="AT452" s="49"/>
      <c r="AU452" s="49"/>
      <c r="AV452" s="49"/>
      <c r="AW452" s="49"/>
      <c r="AX452" s="49"/>
      <c r="AY452" s="49"/>
      <c r="AZ452" s="49"/>
      <c r="BA452" s="71">
        <f t="shared" si="26"/>
        <v>130762.84</v>
      </c>
      <c r="BB452" s="72">
        <f t="shared" si="22"/>
        <v>130762.84</v>
      </c>
      <c r="BC452" s="52" t="str">
        <f aca="true" t="shared" si="28" ref="BC452:BC462">SpellNumber(L452,BB452)</f>
        <v>INR  One Lakh Thirty Thousand Seven Hundred &amp; Sixty Two  and Paise Eighty Four Only</v>
      </c>
      <c r="BD452" s="83">
        <v>322</v>
      </c>
      <c r="BE452" s="83">
        <f t="shared" si="23"/>
        <v>115595.42</v>
      </c>
      <c r="HF452" s="16"/>
      <c r="HG452" s="16"/>
      <c r="HH452" s="16"/>
      <c r="HI452" s="16"/>
      <c r="HJ452" s="16"/>
    </row>
    <row r="453" spans="1:218" s="15" customFormat="1" ht="64.5" customHeight="1">
      <c r="A453" s="56">
        <v>441</v>
      </c>
      <c r="B453" s="74" t="s">
        <v>318</v>
      </c>
      <c r="C453" s="73" t="s">
        <v>956</v>
      </c>
      <c r="D453" s="76">
        <v>119.664</v>
      </c>
      <c r="E453" s="77" t="s">
        <v>132</v>
      </c>
      <c r="F453" s="78">
        <v>366.51</v>
      </c>
      <c r="G453" s="53"/>
      <c r="H453" s="43"/>
      <c r="I453" s="42" t="s">
        <v>38</v>
      </c>
      <c r="J453" s="44">
        <f t="shared" si="27"/>
        <v>1</v>
      </c>
      <c r="K453" s="45" t="s">
        <v>59</v>
      </c>
      <c r="L453" s="45" t="s">
        <v>7</v>
      </c>
      <c r="M453" s="70"/>
      <c r="N453" s="53"/>
      <c r="O453" s="53"/>
      <c r="P453" s="49"/>
      <c r="Q453" s="53"/>
      <c r="R453" s="53"/>
      <c r="S453" s="49"/>
      <c r="T453" s="49"/>
      <c r="U453" s="49"/>
      <c r="V453" s="49"/>
      <c r="W453" s="49"/>
      <c r="X453" s="49"/>
      <c r="Y453" s="49"/>
      <c r="Z453" s="49"/>
      <c r="AA453" s="49"/>
      <c r="AB453" s="49"/>
      <c r="AC453" s="49"/>
      <c r="AD453" s="49"/>
      <c r="AE453" s="49"/>
      <c r="AF453" s="49"/>
      <c r="AG453" s="49"/>
      <c r="AH453" s="49"/>
      <c r="AI453" s="49"/>
      <c r="AJ453" s="49"/>
      <c r="AK453" s="49"/>
      <c r="AL453" s="49"/>
      <c r="AM453" s="49"/>
      <c r="AN453" s="49"/>
      <c r="AO453" s="49"/>
      <c r="AP453" s="49"/>
      <c r="AQ453" s="49"/>
      <c r="AR453" s="49"/>
      <c r="AS453" s="49"/>
      <c r="AT453" s="49"/>
      <c r="AU453" s="49"/>
      <c r="AV453" s="49"/>
      <c r="AW453" s="49"/>
      <c r="AX453" s="49"/>
      <c r="AY453" s="49"/>
      <c r="AZ453" s="49"/>
      <c r="BA453" s="71">
        <f t="shared" si="26"/>
        <v>43858.05</v>
      </c>
      <c r="BB453" s="72">
        <f t="shared" si="22"/>
        <v>43858.05</v>
      </c>
      <c r="BC453" s="52" t="str">
        <f t="shared" si="28"/>
        <v>INR  Forty Three Thousand Eight Hundred &amp; Fifty Eight  and Paise Five Only</v>
      </c>
      <c r="BD453" s="83">
        <v>324</v>
      </c>
      <c r="BE453" s="83">
        <f t="shared" si="23"/>
        <v>38771.14</v>
      </c>
      <c r="HF453" s="16"/>
      <c r="HG453" s="16"/>
      <c r="HH453" s="16"/>
      <c r="HI453" s="16"/>
      <c r="HJ453" s="16"/>
    </row>
    <row r="454" spans="1:218" s="15" customFormat="1" ht="64.5" customHeight="1">
      <c r="A454" s="56">
        <v>442</v>
      </c>
      <c r="B454" s="74" t="s">
        <v>319</v>
      </c>
      <c r="C454" s="73" t="s">
        <v>957</v>
      </c>
      <c r="D454" s="76">
        <v>239.328</v>
      </c>
      <c r="E454" s="77" t="s">
        <v>132</v>
      </c>
      <c r="F454" s="78">
        <v>381.21</v>
      </c>
      <c r="G454" s="53"/>
      <c r="H454" s="43"/>
      <c r="I454" s="42" t="s">
        <v>38</v>
      </c>
      <c r="J454" s="44">
        <f t="shared" si="27"/>
        <v>1</v>
      </c>
      <c r="K454" s="45" t="s">
        <v>59</v>
      </c>
      <c r="L454" s="45" t="s">
        <v>7</v>
      </c>
      <c r="M454" s="70"/>
      <c r="N454" s="53"/>
      <c r="O454" s="53"/>
      <c r="P454" s="49"/>
      <c r="Q454" s="53"/>
      <c r="R454" s="53"/>
      <c r="S454" s="49"/>
      <c r="T454" s="49"/>
      <c r="U454" s="49"/>
      <c r="V454" s="49"/>
      <c r="W454" s="49"/>
      <c r="X454" s="49"/>
      <c r="Y454" s="49"/>
      <c r="Z454" s="49"/>
      <c r="AA454" s="49"/>
      <c r="AB454" s="49"/>
      <c r="AC454" s="49"/>
      <c r="AD454" s="49"/>
      <c r="AE454" s="49"/>
      <c r="AF454" s="49"/>
      <c r="AG454" s="49"/>
      <c r="AH454" s="49"/>
      <c r="AI454" s="49"/>
      <c r="AJ454" s="49"/>
      <c r="AK454" s="49"/>
      <c r="AL454" s="49"/>
      <c r="AM454" s="49"/>
      <c r="AN454" s="49"/>
      <c r="AO454" s="49"/>
      <c r="AP454" s="49"/>
      <c r="AQ454" s="49"/>
      <c r="AR454" s="49"/>
      <c r="AS454" s="49"/>
      <c r="AT454" s="49"/>
      <c r="AU454" s="49"/>
      <c r="AV454" s="49"/>
      <c r="AW454" s="49"/>
      <c r="AX454" s="49"/>
      <c r="AY454" s="49"/>
      <c r="AZ454" s="49"/>
      <c r="BA454" s="71">
        <f t="shared" si="26"/>
        <v>91234.23</v>
      </c>
      <c r="BB454" s="72">
        <f t="shared" si="22"/>
        <v>91234.23</v>
      </c>
      <c r="BC454" s="52" t="str">
        <f t="shared" si="28"/>
        <v>INR  Ninety One Thousand Two Hundred &amp; Thirty Four  and Paise Twenty Three Only</v>
      </c>
      <c r="BD454" s="83">
        <v>337</v>
      </c>
      <c r="BE454" s="83">
        <f t="shared" si="23"/>
        <v>80653.54</v>
      </c>
      <c r="HF454" s="16"/>
      <c r="HG454" s="16"/>
      <c r="HH454" s="16"/>
      <c r="HI454" s="16"/>
      <c r="HJ454" s="16"/>
    </row>
    <row r="455" spans="1:218" s="15" customFormat="1" ht="64.5" customHeight="1">
      <c r="A455" s="56">
        <v>443</v>
      </c>
      <c r="B455" s="74" t="s">
        <v>320</v>
      </c>
      <c r="C455" s="73" t="s">
        <v>958</v>
      </c>
      <c r="D455" s="76">
        <v>90</v>
      </c>
      <c r="E455" s="77" t="s">
        <v>131</v>
      </c>
      <c r="F455" s="78">
        <v>96.15</v>
      </c>
      <c r="G455" s="53"/>
      <c r="H455" s="43"/>
      <c r="I455" s="42" t="s">
        <v>38</v>
      </c>
      <c r="J455" s="44">
        <f t="shared" si="27"/>
        <v>1</v>
      </c>
      <c r="K455" s="45" t="s">
        <v>59</v>
      </c>
      <c r="L455" s="45" t="s">
        <v>7</v>
      </c>
      <c r="M455" s="70"/>
      <c r="N455" s="53"/>
      <c r="O455" s="53"/>
      <c r="P455" s="49"/>
      <c r="Q455" s="53"/>
      <c r="R455" s="53"/>
      <c r="S455" s="49"/>
      <c r="T455" s="49"/>
      <c r="U455" s="49"/>
      <c r="V455" s="49"/>
      <c r="W455" s="49"/>
      <c r="X455" s="49"/>
      <c r="Y455" s="49"/>
      <c r="Z455" s="49"/>
      <c r="AA455" s="49"/>
      <c r="AB455" s="49"/>
      <c r="AC455" s="49"/>
      <c r="AD455" s="49"/>
      <c r="AE455" s="49"/>
      <c r="AF455" s="49"/>
      <c r="AG455" s="49"/>
      <c r="AH455" s="49"/>
      <c r="AI455" s="49"/>
      <c r="AJ455" s="49"/>
      <c r="AK455" s="49"/>
      <c r="AL455" s="49"/>
      <c r="AM455" s="49"/>
      <c r="AN455" s="49"/>
      <c r="AO455" s="49"/>
      <c r="AP455" s="49"/>
      <c r="AQ455" s="49"/>
      <c r="AR455" s="49"/>
      <c r="AS455" s="49"/>
      <c r="AT455" s="49"/>
      <c r="AU455" s="49"/>
      <c r="AV455" s="49"/>
      <c r="AW455" s="49"/>
      <c r="AX455" s="49"/>
      <c r="AY455" s="49"/>
      <c r="AZ455" s="49"/>
      <c r="BA455" s="71">
        <f t="shared" si="26"/>
        <v>8653.5</v>
      </c>
      <c r="BB455" s="72">
        <f t="shared" si="22"/>
        <v>8653.5</v>
      </c>
      <c r="BC455" s="52" t="str">
        <f t="shared" si="28"/>
        <v>INR  Eight Thousand Six Hundred &amp; Fifty Three  and Paise Fifty Only</v>
      </c>
      <c r="BD455" s="83">
        <v>85</v>
      </c>
      <c r="BE455" s="83">
        <f t="shared" si="23"/>
        <v>7650</v>
      </c>
      <c r="HF455" s="16"/>
      <c r="HG455" s="16"/>
      <c r="HH455" s="16"/>
      <c r="HI455" s="16"/>
      <c r="HJ455" s="16"/>
    </row>
    <row r="456" spans="1:218" s="15" customFormat="1" ht="64.5" customHeight="1">
      <c r="A456" s="56">
        <v>444</v>
      </c>
      <c r="B456" s="74" t="s">
        <v>321</v>
      </c>
      <c r="C456" s="73" t="s">
        <v>959</v>
      </c>
      <c r="D456" s="76">
        <v>220</v>
      </c>
      <c r="E456" s="77" t="s">
        <v>131</v>
      </c>
      <c r="F456" s="78">
        <v>96.15</v>
      </c>
      <c r="G456" s="53"/>
      <c r="H456" s="43"/>
      <c r="I456" s="42" t="s">
        <v>38</v>
      </c>
      <c r="J456" s="44">
        <f t="shared" si="27"/>
        <v>1</v>
      </c>
      <c r="K456" s="45" t="s">
        <v>59</v>
      </c>
      <c r="L456" s="45" t="s">
        <v>7</v>
      </c>
      <c r="M456" s="70"/>
      <c r="N456" s="53"/>
      <c r="O456" s="53"/>
      <c r="P456" s="49"/>
      <c r="Q456" s="53"/>
      <c r="R456" s="53"/>
      <c r="S456" s="49"/>
      <c r="T456" s="49"/>
      <c r="U456" s="49"/>
      <c r="V456" s="49"/>
      <c r="W456" s="49"/>
      <c r="X456" s="49"/>
      <c r="Y456" s="49"/>
      <c r="Z456" s="49"/>
      <c r="AA456" s="49"/>
      <c r="AB456" s="49"/>
      <c r="AC456" s="49"/>
      <c r="AD456" s="49"/>
      <c r="AE456" s="49"/>
      <c r="AF456" s="49"/>
      <c r="AG456" s="49"/>
      <c r="AH456" s="49"/>
      <c r="AI456" s="49"/>
      <c r="AJ456" s="49"/>
      <c r="AK456" s="49"/>
      <c r="AL456" s="49"/>
      <c r="AM456" s="49"/>
      <c r="AN456" s="49"/>
      <c r="AO456" s="49"/>
      <c r="AP456" s="49"/>
      <c r="AQ456" s="49"/>
      <c r="AR456" s="49"/>
      <c r="AS456" s="49"/>
      <c r="AT456" s="49"/>
      <c r="AU456" s="49"/>
      <c r="AV456" s="49"/>
      <c r="AW456" s="49"/>
      <c r="AX456" s="49"/>
      <c r="AY456" s="49"/>
      <c r="AZ456" s="49"/>
      <c r="BA456" s="71">
        <f t="shared" si="26"/>
        <v>21153</v>
      </c>
      <c r="BB456" s="72">
        <f t="shared" si="22"/>
        <v>21153</v>
      </c>
      <c r="BC456" s="52" t="str">
        <f t="shared" si="28"/>
        <v>INR  Twenty One Thousand One Hundred &amp; Fifty Three  Only</v>
      </c>
      <c r="BD456" s="83">
        <v>85</v>
      </c>
      <c r="BE456" s="83">
        <f t="shared" si="23"/>
        <v>18700</v>
      </c>
      <c r="HF456" s="16"/>
      <c r="HG456" s="16"/>
      <c r="HH456" s="16"/>
      <c r="HI456" s="16"/>
      <c r="HJ456" s="16"/>
    </row>
    <row r="457" spans="1:218" s="15" customFormat="1" ht="64.5" customHeight="1">
      <c r="A457" s="56">
        <v>445</v>
      </c>
      <c r="B457" s="74" t="s">
        <v>322</v>
      </c>
      <c r="C457" s="73" t="s">
        <v>960</v>
      </c>
      <c r="D457" s="76">
        <v>150</v>
      </c>
      <c r="E457" s="77" t="s">
        <v>131</v>
      </c>
      <c r="F457" s="78">
        <v>233.03</v>
      </c>
      <c r="G457" s="53"/>
      <c r="H457" s="43"/>
      <c r="I457" s="42" t="s">
        <v>38</v>
      </c>
      <c r="J457" s="44">
        <f t="shared" si="27"/>
        <v>1</v>
      </c>
      <c r="K457" s="45" t="s">
        <v>59</v>
      </c>
      <c r="L457" s="45" t="s">
        <v>7</v>
      </c>
      <c r="M457" s="70"/>
      <c r="N457" s="53"/>
      <c r="O457" s="53"/>
      <c r="P457" s="49"/>
      <c r="Q457" s="53"/>
      <c r="R457" s="53"/>
      <c r="S457" s="49"/>
      <c r="T457" s="49"/>
      <c r="U457" s="49"/>
      <c r="V457" s="49"/>
      <c r="W457" s="49"/>
      <c r="X457" s="49"/>
      <c r="Y457" s="49"/>
      <c r="Z457" s="49"/>
      <c r="AA457" s="49"/>
      <c r="AB457" s="49"/>
      <c r="AC457" s="49"/>
      <c r="AD457" s="49"/>
      <c r="AE457" s="49"/>
      <c r="AF457" s="49"/>
      <c r="AG457" s="49"/>
      <c r="AH457" s="49"/>
      <c r="AI457" s="49"/>
      <c r="AJ457" s="49"/>
      <c r="AK457" s="49"/>
      <c r="AL457" s="49"/>
      <c r="AM457" s="49"/>
      <c r="AN457" s="49"/>
      <c r="AO457" s="49"/>
      <c r="AP457" s="49"/>
      <c r="AQ457" s="49"/>
      <c r="AR457" s="49"/>
      <c r="AS457" s="49"/>
      <c r="AT457" s="49"/>
      <c r="AU457" s="49"/>
      <c r="AV457" s="49"/>
      <c r="AW457" s="49"/>
      <c r="AX457" s="49"/>
      <c r="AY457" s="49"/>
      <c r="AZ457" s="49"/>
      <c r="BA457" s="71">
        <f t="shared" si="26"/>
        <v>34954.5</v>
      </c>
      <c r="BB457" s="72">
        <f t="shared" si="22"/>
        <v>34954.5</v>
      </c>
      <c r="BC457" s="52" t="str">
        <f t="shared" si="28"/>
        <v>INR  Thirty Four Thousand Nine Hundred &amp; Fifty Four  and Paise Fifty Only</v>
      </c>
      <c r="BD457" s="83">
        <v>206</v>
      </c>
      <c r="BE457" s="83">
        <f t="shared" si="23"/>
        <v>30900</v>
      </c>
      <c r="HF457" s="16"/>
      <c r="HG457" s="16"/>
      <c r="HH457" s="16"/>
      <c r="HI457" s="16"/>
      <c r="HJ457" s="16"/>
    </row>
    <row r="458" spans="1:218" s="15" customFormat="1" ht="64.5" customHeight="1">
      <c r="A458" s="56">
        <v>446</v>
      </c>
      <c r="B458" s="74" t="s">
        <v>728</v>
      </c>
      <c r="C458" s="73" t="s">
        <v>961</v>
      </c>
      <c r="D458" s="76">
        <v>450</v>
      </c>
      <c r="E458" s="77" t="s">
        <v>131</v>
      </c>
      <c r="F458" s="78">
        <v>100.68</v>
      </c>
      <c r="G458" s="53"/>
      <c r="H458" s="43"/>
      <c r="I458" s="42" t="s">
        <v>38</v>
      </c>
      <c r="J458" s="44">
        <f t="shared" si="27"/>
        <v>1</v>
      </c>
      <c r="K458" s="45" t="s">
        <v>59</v>
      </c>
      <c r="L458" s="45" t="s">
        <v>7</v>
      </c>
      <c r="M458" s="70"/>
      <c r="N458" s="53"/>
      <c r="O458" s="53"/>
      <c r="P458" s="49"/>
      <c r="Q458" s="53"/>
      <c r="R458" s="53"/>
      <c r="S458" s="49"/>
      <c r="T458" s="49"/>
      <c r="U458" s="49"/>
      <c r="V458" s="49"/>
      <c r="W458" s="49"/>
      <c r="X458" s="49"/>
      <c r="Y458" s="49"/>
      <c r="Z458" s="49"/>
      <c r="AA458" s="49"/>
      <c r="AB458" s="49"/>
      <c r="AC458" s="49"/>
      <c r="AD458" s="49"/>
      <c r="AE458" s="49"/>
      <c r="AF458" s="49"/>
      <c r="AG458" s="49"/>
      <c r="AH458" s="49"/>
      <c r="AI458" s="49"/>
      <c r="AJ458" s="49"/>
      <c r="AK458" s="49"/>
      <c r="AL458" s="49"/>
      <c r="AM458" s="49"/>
      <c r="AN458" s="49"/>
      <c r="AO458" s="49"/>
      <c r="AP458" s="49"/>
      <c r="AQ458" s="49"/>
      <c r="AR458" s="49"/>
      <c r="AS458" s="49"/>
      <c r="AT458" s="49"/>
      <c r="AU458" s="49"/>
      <c r="AV458" s="49"/>
      <c r="AW458" s="49"/>
      <c r="AX458" s="49"/>
      <c r="AY458" s="49"/>
      <c r="AZ458" s="49"/>
      <c r="BA458" s="71">
        <f t="shared" si="26"/>
        <v>45306</v>
      </c>
      <c r="BB458" s="72">
        <f t="shared" si="22"/>
        <v>45306</v>
      </c>
      <c r="BC458" s="52" t="str">
        <f t="shared" si="28"/>
        <v>INR  Forty Five Thousand Three Hundred &amp; Six  Only</v>
      </c>
      <c r="BD458" s="83">
        <v>89</v>
      </c>
      <c r="BE458" s="83">
        <f t="shared" si="23"/>
        <v>40050</v>
      </c>
      <c r="HF458" s="16"/>
      <c r="HG458" s="16"/>
      <c r="HH458" s="16"/>
      <c r="HI458" s="16"/>
      <c r="HJ458" s="16"/>
    </row>
    <row r="459" spans="1:218" s="15" customFormat="1" ht="64.5" customHeight="1">
      <c r="A459" s="56">
        <v>447</v>
      </c>
      <c r="B459" s="74" t="s">
        <v>323</v>
      </c>
      <c r="C459" s="73" t="s">
        <v>962</v>
      </c>
      <c r="D459" s="76">
        <v>650</v>
      </c>
      <c r="E459" s="77" t="s">
        <v>131</v>
      </c>
      <c r="F459" s="78">
        <v>135.74</v>
      </c>
      <c r="G459" s="53"/>
      <c r="H459" s="43"/>
      <c r="I459" s="42" t="s">
        <v>38</v>
      </c>
      <c r="J459" s="44">
        <f t="shared" si="27"/>
        <v>1</v>
      </c>
      <c r="K459" s="45" t="s">
        <v>59</v>
      </c>
      <c r="L459" s="45" t="s">
        <v>7</v>
      </c>
      <c r="M459" s="70"/>
      <c r="N459" s="53"/>
      <c r="O459" s="53"/>
      <c r="P459" s="49"/>
      <c r="Q459" s="53"/>
      <c r="R459" s="53"/>
      <c r="S459" s="49"/>
      <c r="T459" s="49"/>
      <c r="U459" s="49"/>
      <c r="V459" s="49"/>
      <c r="W459" s="49"/>
      <c r="X459" s="49"/>
      <c r="Y459" s="49"/>
      <c r="Z459" s="49"/>
      <c r="AA459" s="49"/>
      <c r="AB459" s="49"/>
      <c r="AC459" s="49"/>
      <c r="AD459" s="49"/>
      <c r="AE459" s="49"/>
      <c r="AF459" s="49"/>
      <c r="AG459" s="49"/>
      <c r="AH459" s="49"/>
      <c r="AI459" s="49"/>
      <c r="AJ459" s="49"/>
      <c r="AK459" s="49"/>
      <c r="AL459" s="49"/>
      <c r="AM459" s="49"/>
      <c r="AN459" s="49"/>
      <c r="AO459" s="49"/>
      <c r="AP459" s="49"/>
      <c r="AQ459" s="49"/>
      <c r="AR459" s="49"/>
      <c r="AS459" s="49"/>
      <c r="AT459" s="49"/>
      <c r="AU459" s="49"/>
      <c r="AV459" s="49"/>
      <c r="AW459" s="49"/>
      <c r="AX459" s="49"/>
      <c r="AY459" s="49"/>
      <c r="AZ459" s="49"/>
      <c r="BA459" s="71">
        <f t="shared" si="26"/>
        <v>88231</v>
      </c>
      <c r="BB459" s="72">
        <f t="shared" si="22"/>
        <v>88231</v>
      </c>
      <c r="BC459" s="52" t="str">
        <f t="shared" si="28"/>
        <v>INR  Eighty Eight Thousand Two Hundred &amp; Thirty One  Only</v>
      </c>
      <c r="BD459" s="83">
        <v>120</v>
      </c>
      <c r="BE459" s="83">
        <f t="shared" si="23"/>
        <v>78000</v>
      </c>
      <c r="HF459" s="16"/>
      <c r="HG459" s="16"/>
      <c r="HH459" s="16"/>
      <c r="HI459" s="16"/>
      <c r="HJ459" s="16"/>
    </row>
    <row r="460" spans="1:218" s="15" customFormat="1" ht="64.5" customHeight="1">
      <c r="A460" s="56">
        <v>448</v>
      </c>
      <c r="B460" s="74" t="s">
        <v>324</v>
      </c>
      <c r="C460" s="73" t="s">
        <v>963</v>
      </c>
      <c r="D460" s="76">
        <v>55</v>
      </c>
      <c r="E460" s="77" t="s">
        <v>131</v>
      </c>
      <c r="F460" s="78">
        <v>166.29</v>
      </c>
      <c r="G460" s="53"/>
      <c r="H460" s="43"/>
      <c r="I460" s="42" t="s">
        <v>38</v>
      </c>
      <c r="J460" s="44">
        <f t="shared" si="27"/>
        <v>1</v>
      </c>
      <c r="K460" s="45" t="s">
        <v>59</v>
      </c>
      <c r="L460" s="45" t="s">
        <v>7</v>
      </c>
      <c r="M460" s="70"/>
      <c r="N460" s="53"/>
      <c r="O460" s="53"/>
      <c r="P460" s="49"/>
      <c r="Q460" s="53"/>
      <c r="R460" s="53"/>
      <c r="S460" s="49"/>
      <c r="T460" s="49"/>
      <c r="U460" s="49"/>
      <c r="V460" s="49"/>
      <c r="W460" s="49"/>
      <c r="X460" s="49"/>
      <c r="Y460" s="49"/>
      <c r="Z460" s="49"/>
      <c r="AA460" s="49"/>
      <c r="AB460" s="49"/>
      <c r="AC460" s="49"/>
      <c r="AD460" s="49"/>
      <c r="AE460" s="49"/>
      <c r="AF460" s="49"/>
      <c r="AG460" s="49"/>
      <c r="AH460" s="49"/>
      <c r="AI460" s="49"/>
      <c r="AJ460" s="49"/>
      <c r="AK460" s="49"/>
      <c r="AL460" s="49"/>
      <c r="AM460" s="49"/>
      <c r="AN460" s="49"/>
      <c r="AO460" s="49"/>
      <c r="AP460" s="49"/>
      <c r="AQ460" s="49"/>
      <c r="AR460" s="49"/>
      <c r="AS460" s="49"/>
      <c r="AT460" s="49"/>
      <c r="AU460" s="49"/>
      <c r="AV460" s="49"/>
      <c r="AW460" s="49"/>
      <c r="AX460" s="49"/>
      <c r="AY460" s="49"/>
      <c r="AZ460" s="49"/>
      <c r="BA460" s="71">
        <f t="shared" si="26"/>
        <v>9145.95</v>
      </c>
      <c r="BB460" s="72">
        <f t="shared" si="22"/>
        <v>9145.95</v>
      </c>
      <c r="BC460" s="52" t="str">
        <f t="shared" si="28"/>
        <v>INR  Nine Thousand One Hundred &amp; Forty Five  and Paise Ninety Five Only</v>
      </c>
      <c r="BD460" s="83">
        <v>147</v>
      </c>
      <c r="BE460" s="83">
        <f t="shared" si="23"/>
        <v>8085</v>
      </c>
      <c r="HF460" s="16"/>
      <c r="HG460" s="16"/>
      <c r="HH460" s="16"/>
      <c r="HI460" s="16"/>
      <c r="HJ460" s="16"/>
    </row>
    <row r="461" spans="1:218" s="15" customFormat="1" ht="64.5" customHeight="1">
      <c r="A461" s="56">
        <v>449</v>
      </c>
      <c r="B461" s="74" t="s">
        <v>325</v>
      </c>
      <c r="C461" s="73" t="s">
        <v>964</v>
      </c>
      <c r="D461" s="76">
        <v>55</v>
      </c>
      <c r="E461" s="77" t="s">
        <v>131</v>
      </c>
      <c r="F461" s="78">
        <v>37.33</v>
      </c>
      <c r="G461" s="53"/>
      <c r="H461" s="43"/>
      <c r="I461" s="42" t="s">
        <v>38</v>
      </c>
      <c r="J461" s="44">
        <f t="shared" si="27"/>
        <v>1</v>
      </c>
      <c r="K461" s="45" t="s">
        <v>59</v>
      </c>
      <c r="L461" s="45" t="s">
        <v>7</v>
      </c>
      <c r="M461" s="70"/>
      <c r="N461" s="53"/>
      <c r="O461" s="53"/>
      <c r="P461" s="49"/>
      <c r="Q461" s="53"/>
      <c r="R461" s="53"/>
      <c r="S461" s="49"/>
      <c r="T461" s="49"/>
      <c r="U461" s="49"/>
      <c r="V461" s="49"/>
      <c r="W461" s="49"/>
      <c r="X461" s="49"/>
      <c r="Y461" s="49"/>
      <c r="Z461" s="49"/>
      <c r="AA461" s="49"/>
      <c r="AB461" s="49"/>
      <c r="AC461" s="49"/>
      <c r="AD461" s="49"/>
      <c r="AE461" s="49"/>
      <c r="AF461" s="49"/>
      <c r="AG461" s="49"/>
      <c r="AH461" s="49"/>
      <c r="AI461" s="49"/>
      <c r="AJ461" s="49"/>
      <c r="AK461" s="49"/>
      <c r="AL461" s="49"/>
      <c r="AM461" s="49"/>
      <c r="AN461" s="49"/>
      <c r="AO461" s="49"/>
      <c r="AP461" s="49"/>
      <c r="AQ461" s="49"/>
      <c r="AR461" s="49"/>
      <c r="AS461" s="49"/>
      <c r="AT461" s="49"/>
      <c r="AU461" s="49"/>
      <c r="AV461" s="49"/>
      <c r="AW461" s="49"/>
      <c r="AX461" s="49"/>
      <c r="AY461" s="49"/>
      <c r="AZ461" s="49"/>
      <c r="BA461" s="71">
        <f t="shared" si="26"/>
        <v>2053.15</v>
      </c>
      <c r="BB461" s="72">
        <f t="shared" si="22"/>
        <v>2053.15</v>
      </c>
      <c r="BC461" s="52" t="str">
        <f t="shared" si="28"/>
        <v>INR  Two Thousand  &amp;Fifty Three  and Paise Fifteen Only</v>
      </c>
      <c r="BD461" s="83">
        <v>33</v>
      </c>
      <c r="BE461" s="83">
        <f t="shared" si="23"/>
        <v>1815</v>
      </c>
      <c r="HF461" s="16"/>
      <c r="HG461" s="16"/>
      <c r="HH461" s="16"/>
      <c r="HI461" s="16"/>
      <c r="HJ461" s="16"/>
    </row>
    <row r="462" spans="1:218" s="15" customFormat="1" ht="64.5" customHeight="1">
      <c r="A462" s="56">
        <v>450</v>
      </c>
      <c r="B462" s="74" t="s">
        <v>326</v>
      </c>
      <c r="C462" s="73" t="s">
        <v>965</v>
      </c>
      <c r="D462" s="76">
        <v>3150</v>
      </c>
      <c r="E462" s="77" t="s">
        <v>131</v>
      </c>
      <c r="F462" s="78">
        <v>23.76</v>
      </c>
      <c r="G462" s="53"/>
      <c r="H462" s="43"/>
      <c r="I462" s="42" t="s">
        <v>38</v>
      </c>
      <c r="J462" s="44">
        <f t="shared" si="27"/>
        <v>1</v>
      </c>
      <c r="K462" s="45" t="s">
        <v>59</v>
      </c>
      <c r="L462" s="45" t="s">
        <v>7</v>
      </c>
      <c r="M462" s="70"/>
      <c r="N462" s="53"/>
      <c r="O462" s="53"/>
      <c r="P462" s="49"/>
      <c r="Q462" s="53"/>
      <c r="R462" s="53"/>
      <c r="S462" s="49"/>
      <c r="T462" s="49"/>
      <c r="U462" s="49"/>
      <c r="V462" s="49"/>
      <c r="W462" s="49"/>
      <c r="X462" s="49"/>
      <c r="Y462" s="49"/>
      <c r="Z462" s="49"/>
      <c r="AA462" s="49"/>
      <c r="AB462" s="49"/>
      <c r="AC462" s="49"/>
      <c r="AD462" s="49"/>
      <c r="AE462" s="49"/>
      <c r="AF462" s="49"/>
      <c r="AG462" s="49"/>
      <c r="AH462" s="49"/>
      <c r="AI462" s="49"/>
      <c r="AJ462" s="49"/>
      <c r="AK462" s="49"/>
      <c r="AL462" s="49"/>
      <c r="AM462" s="49"/>
      <c r="AN462" s="49"/>
      <c r="AO462" s="49"/>
      <c r="AP462" s="49"/>
      <c r="AQ462" s="49"/>
      <c r="AR462" s="49"/>
      <c r="AS462" s="49"/>
      <c r="AT462" s="49"/>
      <c r="AU462" s="49"/>
      <c r="AV462" s="49"/>
      <c r="AW462" s="49"/>
      <c r="AX462" s="49"/>
      <c r="AY462" s="49"/>
      <c r="AZ462" s="49"/>
      <c r="BA462" s="71">
        <f t="shared" si="26"/>
        <v>74844</v>
      </c>
      <c r="BB462" s="72">
        <f aca="true" t="shared" si="29" ref="BB462:BB523">BA462+SUM(N462:AZ462)</f>
        <v>74844</v>
      </c>
      <c r="BC462" s="52" t="str">
        <f t="shared" si="28"/>
        <v>INR  Seventy Four Thousand Eight Hundred &amp; Forty Four  Only</v>
      </c>
      <c r="BD462" s="83">
        <v>21</v>
      </c>
      <c r="BE462" s="83">
        <f aca="true" t="shared" si="30" ref="BE462:BE523">D462*BD462</f>
        <v>66150</v>
      </c>
      <c r="HF462" s="16"/>
      <c r="HG462" s="16"/>
      <c r="HH462" s="16"/>
      <c r="HI462" s="16"/>
      <c r="HJ462" s="16"/>
    </row>
    <row r="463" spans="1:218" s="15" customFormat="1" ht="26.25" customHeight="1">
      <c r="A463" s="56">
        <v>451</v>
      </c>
      <c r="B463" s="74" t="s">
        <v>729</v>
      </c>
      <c r="C463" s="73" t="s">
        <v>966</v>
      </c>
      <c r="D463" s="76">
        <v>150</v>
      </c>
      <c r="E463" s="77" t="s">
        <v>131</v>
      </c>
      <c r="F463" s="78">
        <v>384.61</v>
      </c>
      <c r="G463" s="53"/>
      <c r="H463" s="43"/>
      <c r="I463" s="42" t="s">
        <v>38</v>
      </c>
      <c r="J463" s="44">
        <f t="shared" si="24"/>
        <v>1</v>
      </c>
      <c r="K463" s="45" t="s">
        <v>59</v>
      </c>
      <c r="L463" s="45" t="s">
        <v>7</v>
      </c>
      <c r="M463" s="70"/>
      <c r="N463" s="53"/>
      <c r="O463" s="53"/>
      <c r="P463" s="49"/>
      <c r="Q463" s="53"/>
      <c r="R463" s="53"/>
      <c r="S463" s="49"/>
      <c r="T463" s="49"/>
      <c r="U463" s="49"/>
      <c r="V463" s="49"/>
      <c r="W463" s="49"/>
      <c r="X463" s="49"/>
      <c r="Y463" s="49"/>
      <c r="Z463" s="49"/>
      <c r="AA463" s="49"/>
      <c r="AB463" s="49"/>
      <c r="AC463" s="49"/>
      <c r="AD463" s="49"/>
      <c r="AE463" s="49"/>
      <c r="AF463" s="49"/>
      <c r="AG463" s="49"/>
      <c r="AH463" s="49"/>
      <c r="AI463" s="49"/>
      <c r="AJ463" s="49"/>
      <c r="AK463" s="49"/>
      <c r="AL463" s="49"/>
      <c r="AM463" s="49"/>
      <c r="AN463" s="49"/>
      <c r="AO463" s="49"/>
      <c r="AP463" s="49"/>
      <c r="AQ463" s="49"/>
      <c r="AR463" s="49"/>
      <c r="AS463" s="49"/>
      <c r="AT463" s="49"/>
      <c r="AU463" s="49"/>
      <c r="AV463" s="49"/>
      <c r="AW463" s="49"/>
      <c r="AX463" s="49"/>
      <c r="AY463" s="49"/>
      <c r="AZ463" s="49"/>
      <c r="BA463" s="71">
        <f t="shared" si="26"/>
        <v>57691.5</v>
      </c>
      <c r="BB463" s="72">
        <f t="shared" si="29"/>
        <v>57691.5</v>
      </c>
      <c r="BC463" s="52" t="str">
        <f t="shared" si="25"/>
        <v>INR  Fifty Seven Thousand Six Hundred &amp; Ninety One  and Paise Fifty Only</v>
      </c>
      <c r="BD463" s="83">
        <v>340</v>
      </c>
      <c r="BE463" s="83">
        <f t="shared" si="30"/>
        <v>51000</v>
      </c>
      <c r="HF463" s="16"/>
      <c r="HG463" s="16"/>
      <c r="HH463" s="16"/>
      <c r="HI463" s="16"/>
      <c r="HJ463" s="16"/>
    </row>
    <row r="464" spans="1:218" s="15" customFormat="1" ht="27.75" customHeight="1">
      <c r="A464" s="56">
        <v>452</v>
      </c>
      <c r="B464" s="74" t="s">
        <v>730</v>
      </c>
      <c r="C464" s="73" t="s">
        <v>967</v>
      </c>
      <c r="D464" s="76">
        <v>350</v>
      </c>
      <c r="E464" s="77" t="s">
        <v>131</v>
      </c>
      <c r="F464" s="78">
        <v>160.63</v>
      </c>
      <c r="G464" s="53"/>
      <c r="H464" s="43"/>
      <c r="I464" s="42" t="s">
        <v>38</v>
      </c>
      <c r="J464" s="44">
        <f t="shared" si="24"/>
        <v>1</v>
      </c>
      <c r="K464" s="45" t="s">
        <v>59</v>
      </c>
      <c r="L464" s="45" t="s">
        <v>7</v>
      </c>
      <c r="M464" s="70"/>
      <c r="N464" s="53"/>
      <c r="O464" s="53"/>
      <c r="P464" s="49"/>
      <c r="Q464" s="53"/>
      <c r="R464" s="53"/>
      <c r="S464" s="49"/>
      <c r="T464" s="49"/>
      <c r="U464" s="49"/>
      <c r="V464" s="49"/>
      <c r="W464" s="49"/>
      <c r="X464" s="49"/>
      <c r="Y464" s="49"/>
      <c r="Z464" s="49"/>
      <c r="AA464" s="49"/>
      <c r="AB464" s="49"/>
      <c r="AC464" s="49"/>
      <c r="AD464" s="49"/>
      <c r="AE464" s="49"/>
      <c r="AF464" s="49"/>
      <c r="AG464" s="49"/>
      <c r="AH464" s="49"/>
      <c r="AI464" s="49"/>
      <c r="AJ464" s="49"/>
      <c r="AK464" s="49"/>
      <c r="AL464" s="49"/>
      <c r="AM464" s="49"/>
      <c r="AN464" s="49"/>
      <c r="AO464" s="49"/>
      <c r="AP464" s="49"/>
      <c r="AQ464" s="49"/>
      <c r="AR464" s="49"/>
      <c r="AS464" s="49"/>
      <c r="AT464" s="49"/>
      <c r="AU464" s="49"/>
      <c r="AV464" s="49"/>
      <c r="AW464" s="49"/>
      <c r="AX464" s="49"/>
      <c r="AY464" s="49"/>
      <c r="AZ464" s="49"/>
      <c r="BA464" s="71">
        <f t="shared" si="26"/>
        <v>56220.5</v>
      </c>
      <c r="BB464" s="72">
        <f t="shared" si="29"/>
        <v>56220.5</v>
      </c>
      <c r="BC464" s="52" t="str">
        <f t="shared" si="25"/>
        <v>INR  Fifty Six Thousand Two Hundred &amp; Twenty  and Paise Fifty Only</v>
      </c>
      <c r="BD464" s="83">
        <v>142</v>
      </c>
      <c r="BE464" s="83">
        <f t="shared" si="30"/>
        <v>49700</v>
      </c>
      <c r="HF464" s="16"/>
      <c r="HG464" s="16"/>
      <c r="HH464" s="16"/>
      <c r="HI464" s="16"/>
      <c r="HJ464" s="16"/>
    </row>
    <row r="465" spans="1:218" s="15" customFormat="1" ht="36" customHeight="1">
      <c r="A465" s="56">
        <v>453</v>
      </c>
      <c r="B465" s="74" t="s">
        <v>340</v>
      </c>
      <c r="C465" s="73" t="s">
        <v>968</v>
      </c>
      <c r="D465" s="76">
        <v>300</v>
      </c>
      <c r="E465" s="77" t="s">
        <v>131</v>
      </c>
      <c r="F465" s="78">
        <v>162.89</v>
      </c>
      <c r="G465" s="53"/>
      <c r="H465" s="43"/>
      <c r="I465" s="42" t="s">
        <v>38</v>
      </c>
      <c r="J465" s="44">
        <f t="shared" si="24"/>
        <v>1</v>
      </c>
      <c r="K465" s="45" t="s">
        <v>59</v>
      </c>
      <c r="L465" s="45" t="s">
        <v>7</v>
      </c>
      <c r="M465" s="70"/>
      <c r="N465" s="53"/>
      <c r="O465" s="53"/>
      <c r="P465" s="49"/>
      <c r="Q465" s="53"/>
      <c r="R465" s="53"/>
      <c r="S465" s="49"/>
      <c r="T465" s="49"/>
      <c r="U465" s="49"/>
      <c r="V465" s="49"/>
      <c r="W465" s="49"/>
      <c r="X465" s="49"/>
      <c r="Y465" s="49"/>
      <c r="Z465" s="49"/>
      <c r="AA465" s="49"/>
      <c r="AB465" s="49"/>
      <c r="AC465" s="49"/>
      <c r="AD465" s="49"/>
      <c r="AE465" s="49"/>
      <c r="AF465" s="49"/>
      <c r="AG465" s="49"/>
      <c r="AH465" s="49"/>
      <c r="AI465" s="49"/>
      <c r="AJ465" s="49"/>
      <c r="AK465" s="49"/>
      <c r="AL465" s="49"/>
      <c r="AM465" s="49"/>
      <c r="AN465" s="49"/>
      <c r="AO465" s="49"/>
      <c r="AP465" s="49"/>
      <c r="AQ465" s="49"/>
      <c r="AR465" s="49"/>
      <c r="AS465" s="49"/>
      <c r="AT465" s="49"/>
      <c r="AU465" s="49"/>
      <c r="AV465" s="49"/>
      <c r="AW465" s="49"/>
      <c r="AX465" s="49"/>
      <c r="AY465" s="49"/>
      <c r="AZ465" s="49"/>
      <c r="BA465" s="71">
        <f t="shared" si="26"/>
        <v>48867</v>
      </c>
      <c r="BB465" s="72">
        <f t="shared" si="29"/>
        <v>48867</v>
      </c>
      <c r="BC465" s="52" t="str">
        <f t="shared" si="25"/>
        <v>INR  Forty Eight Thousand Eight Hundred &amp; Sixty Seven  Only</v>
      </c>
      <c r="BD465" s="83">
        <v>144</v>
      </c>
      <c r="BE465" s="83">
        <f t="shared" si="30"/>
        <v>43200</v>
      </c>
      <c r="HF465" s="16"/>
      <c r="HG465" s="16"/>
      <c r="HH465" s="16"/>
      <c r="HI465" s="16"/>
      <c r="HJ465" s="16"/>
    </row>
    <row r="466" spans="1:218" s="15" customFormat="1" ht="198" customHeight="1">
      <c r="A466" s="56">
        <v>454</v>
      </c>
      <c r="B466" s="74" t="s">
        <v>1027</v>
      </c>
      <c r="C466" s="73" t="s">
        <v>969</v>
      </c>
      <c r="D466" s="76">
        <v>835.2</v>
      </c>
      <c r="E466" s="77" t="s">
        <v>328</v>
      </c>
      <c r="F466" s="78">
        <v>50.9</v>
      </c>
      <c r="G466" s="53"/>
      <c r="H466" s="43"/>
      <c r="I466" s="42" t="s">
        <v>38</v>
      </c>
      <c r="J466" s="44">
        <f t="shared" si="24"/>
        <v>1</v>
      </c>
      <c r="K466" s="45" t="s">
        <v>59</v>
      </c>
      <c r="L466" s="45" t="s">
        <v>7</v>
      </c>
      <c r="M466" s="70"/>
      <c r="N466" s="53"/>
      <c r="O466" s="53"/>
      <c r="P466" s="49"/>
      <c r="Q466" s="53"/>
      <c r="R466" s="53"/>
      <c r="S466" s="49"/>
      <c r="T466" s="49"/>
      <c r="U466" s="49"/>
      <c r="V466" s="49"/>
      <c r="W466" s="49"/>
      <c r="X466" s="49"/>
      <c r="Y466" s="49"/>
      <c r="Z466" s="49"/>
      <c r="AA466" s="49"/>
      <c r="AB466" s="49"/>
      <c r="AC466" s="49"/>
      <c r="AD466" s="49"/>
      <c r="AE466" s="49"/>
      <c r="AF466" s="49"/>
      <c r="AG466" s="49"/>
      <c r="AH466" s="49"/>
      <c r="AI466" s="49"/>
      <c r="AJ466" s="49"/>
      <c r="AK466" s="49"/>
      <c r="AL466" s="49"/>
      <c r="AM466" s="49"/>
      <c r="AN466" s="49"/>
      <c r="AO466" s="49"/>
      <c r="AP466" s="49"/>
      <c r="AQ466" s="49"/>
      <c r="AR466" s="49"/>
      <c r="AS466" s="49"/>
      <c r="AT466" s="49"/>
      <c r="AU466" s="49"/>
      <c r="AV466" s="49"/>
      <c r="AW466" s="49"/>
      <c r="AX466" s="49"/>
      <c r="AY466" s="49"/>
      <c r="AZ466" s="49"/>
      <c r="BA466" s="71">
        <f t="shared" si="26"/>
        <v>42511.68</v>
      </c>
      <c r="BB466" s="72">
        <f t="shared" si="29"/>
        <v>42511.68</v>
      </c>
      <c r="BC466" s="52" t="str">
        <f t="shared" si="25"/>
        <v>INR  Forty Two Thousand Five Hundred &amp; Eleven  and Paise Sixty Eight Only</v>
      </c>
      <c r="BD466" s="83">
        <v>45</v>
      </c>
      <c r="BE466" s="83">
        <f t="shared" si="30"/>
        <v>37584</v>
      </c>
      <c r="HF466" s="16"/>
      <c r="HG466" s="16"/>
      <c r="HH466" s="16"/>
      <c r="HI466" s="16"/>
      <c r="HJ466" s="16"/>
    </row>
    <row r="467" spans="1:218" s="15" customFormat="1" ht="196.5" customHeight="1">
      <c r="A467" s="56">
        <v>455</v>
      </c>
      <c r="B467" s="74" t="s">
        <v>327</v>
      </c>
      <c r="C467" s="73" t="s">
        <v>970</v>
      </c>
      <c r="D467" s="76">
        <v>2632.608</v>
      </c>
      <c r="E467" s="77" t="s">
        <v>328</v>
      </c>
      <c r="F467" s="78">
        <v>64.48</v>
      </c>
      <c r="G467" s="53"/>
      <c r="H467" s="43"/>
      <c r="I467" s="42" t="s">
        <v>38</v>
      </c>
      <c r="J467" s="44">
        <f t="shared" si="24"/>
        <v>1</v>
      </c>
      <c r="K467" s="45" t="s">
        <v>59</v>
      </c>
      <c r="L467" s="45" t="s">
        <v>7</v>
      </c>
      <c r="M467" s="70"/>
      <c r="N467" s="53"/>
      <c r="O467" s="53"/>
      <c r="P467" s="49"/>
      <c r="Q467" s="53"/>
      <c r="R467" s="53"/>
      <c r="S467" s="49"/>
      <c r="T467" s="49"/>
      <c r="U467" s="49"/>
      <c r="V467" s="49"/>
      <c r="W467" s="49"/>
      <c r="X467" s="49"/>
      <c r="Y467" s="49"/>
      <c r="Z467" s="49"/>
      <c r="AA467" s="49"/>
      <c r="AB467" s="49"/>
      <c r="AC467" s="49"/>
      <c r="AD467" s="49"/>
      <c r="AE467" s="49"/>
      <c r="AF467" s="49"/>
      <c r="AG467" s="49"/>
      <c r="AH467" s="49"/>
      <c r="AI467" s="49"/>
      <c r="AJ467" s="49"/>
      <c r="AK467" s="49"/>
      <c r="AL467" s="49"/>
      <c r="AM467" s="49"/>
      <c r="AN467" s="49"/>
      <c r="AO467" s="49"/>
      <c r="AP467" s="49"/>
      <c r="AQ467" s="49"/>
      <c r="AR467" s="49"/>
      <c r="AS467" s="49"/>
      <c r="AT467" s="49"/>
      <c r="AU467" s="49"/>
      <c r="AV467" s="49"/>
      <c r="AW467" s="49"/>
      <c r="AX467" s="49"/>
      <c r="AY467" s="49"/>
      <c r="AZ467" s="49"/>
      <c r="BA467" s="71">
        <f t="shared" si="26"/>
        <v>169750.56</v>
      </c>
      <c r="BB467" s="72">
        <f t="shared" si="29"/>
        <v>169750.56</v>
      </c>
      <c r="BC467" s="52" t="str">
        <f t="shared" si="25"/>
        <v>INR  One Lakh Sixty Nine Thousand Seven Hundred &amp; Fifty  and Paise Fifty Six Only</v>
      </c>
      <c r="BD467" s="83">
        <v>57</v>
      </c>
      <c r="BE467" s="83">
        <f t="shared" si="30"/>
        <v>150058.66</v>
      </c>
      <c r="HF467" s="16"/>
      <c r="HG467" s="16"/>
      <c r="HH467" s="16"/>
      <c r="HI467" s="16"/>
      <c r="HJ467" s="16"/>
    </row>
    <row r="468" spans="1:218" s="15" customFormat="1" ht="64.5" customHeight="1">
      <c r="A468" s="56">
        <v>456</v>
      </c>
      <c r="B468" s="74" t="s">
        <v>1028</v>
      </c>
      <c r="C468" s="73" t="s">
        <v>971</v>
      </c>
      <c r="D468" s="76">
        <v>8</v>
      </c>
      <c r="E468" s="77" t="s">
        <v>131</v>
      </c>
      <c r="F468" s="78">
        <v>17686.31</v>
      </c>
      <c r="G468" s="53"/>
      <c r="H468" s="43"/>
      <c r="I468" s="42" t="s">
        <v>38</v>
      </c>
      <c r="J468" s="44">
        <f t="shared" si="24"/>
        <v>1</v>
      </c>
      <c r="K468" s="45" t="s">
        <v>59</v>
      </c>
      <c r="L468" s="45" t="s">
        <v>7</v>
      </c>
      <c r="M468" s="70"/>
      <c r="N468" s="53"/>
      <c r="O468" s="53"/>
      <c r="P468" s="49"/>
      <c r="Q468" s="53"/>
      <c r="R468" s="53"/>
      <c r="S468" s="49"/>
      <c r="T468" s="49"/>
      <c r="U468" s="49"/>
      <c r="V468" s="49"/>
      <c r="W468" s="49"/>
      <c r="X468" s="49"/>
      <c r="Y468" s="49"/>
      <c r="Z468" s="49"/>
      <c r="AA468" s="49"/>
      <c r="AB468" s="49"/>
      <c r="AC468" s="49"/>
      <c r="AD468" s="49"/>
      <c r="AE468" s="49"/>
      <c r="AF468" s="49"/>
      <c r="AG468" s="49"/>
      <c r="AH468" s="49"/>
      <c r="AI468" s="49"/>
      <c r="AJ468" s="49"/>
      <c r="AK468" s="49"/>
      <c r="AL468" s="49"/>
      <c r="AM468" s="49"/>
      <c r="AN468" s="49"/>
      <c r="AO468" s="49"/>
      <c r="AP468" s="49"/>
      <c r="AQ468" s="49"/>
      <c r="AR468" s="49"/>
      <c r="AS468" s="49"/>
      <c r="AT468" s="49"/>
      <c r="AU468" s="49"/>
      <c r="AV468" s="49"/>
      <c r="AW468" s="49"/>
      <c r="AX468" s="49"/>
      <c r="AY468" s="49"/>
      <c r="AZ468" s="49"/>
      <c r="BA468" s="71">
        <f t="shared" si="26"/>
        <v>141490.48</v>
      </c>
      <c r="BB468" s="72">
        <f t="shared" si="29"/>
        <v>141490.48</v>
      </c>
      <c r="BC468" s="52" t="str">
        <f t="shared" si="25"/>
        <v>INR  One Lakh Forty One Thousand Four Hundred &amp; Ninety  and Paise Forty Eight Only</v>
      </c>
      <c r="BD468" s="83">
        <v>15635</v>
      </c>
      <c r="BE468" s="83">
        <f t="shared" si="30"/>
        <v>125080</v>
      </c>
      <c r="HF468" s="16"/>
      <c r="HG468" s="16"/>
      <c r="HH468" s="16"/>
      <c r="HI468" s="16"/>
      <c r="HJ468" s="16"/>
    </row>
    <row r="469" spans="1:218" s="15" customFormat="1" ht="48" customHeight="1">
      <c r="A469" s="56">
        <v>457</v>
      </c>
      <c r="B469" s="74" t="s">
        <v>348</v>
      </c>
      <c r="C469" s="73" t="s">
        <v>972</v>
      </c>
      <c r="D469" s="76">
        <v>8</v>
      </c>
      <c r="E469" s="77" t="s">
        <v>131</v>
      </c>
      <c r="F469" s="78">
        <v>174.2</v>
      </c>
      <c r="G469" s="53"/>
      <c r="H469" s="43"/>
      <c r="I469" s="42" t="s">
        <v>38</v>
      </c>
      <c r="J469" s="44">
        <f t="shared" si="24"/>
        <v>1</v>
      </c>
      <c r="K469" s="45" t="s">
        <v>59</v>
      </c>
      <c r="L469" s="45" t="s">
        <v>7</v>
      </c>
      <c r="M469" s="70"/>
      <c r="N469" s="53"/>
      <c r="O469" s="53"/>
      <c r="P469" s="49"/>
      <c r="Q469" s="53"/>
      <c r="R469" s="53"/>
      <c r="S469" s="49"/>
      <c r="T469" s="49"/>
      <c r="U469" s="49"/>
      <c r="V469" s="49"/>
      <c r="W469" s="49"/>
      <c r="X469" s="49"/>
      <c r="Y469" s="49"/>
      <c r="Z469" s="49"/>
      <c r="AA469" s="49"/>
      <c r="AB469" s="49"/>
      <c r="AC469" s="49"/>
      <c r="AD469" s="49"/>
      <c r="AE469" s="49"/>
      <c r="AF469" s="49"/>
      <c r="AG469" s="49"/>
      <c r="AH469" s="49"/>
      <c r="AI469" s="49"/>
      <c r="AJ469" s="49"/>
      <c r="AK469" s="49"/>
      <c r="AL469" s="49"/>
      <c r="AM469" s="49"/>
      <c r="AN469" s="49"/>
      <c r="AO469" s="49"/>
      <c r="AP469" s="49"/>
      <c r="AQ469" s="49"/>
      <c r="AR469" s="49"/>
      <c r="AS469" s="49"/>
      <c r="AT469" s="49"/>
      <c r="AU469" s="49"/>
      <c r="AV469" s="49"/>
      <c r="AW469" s="49"/>
      <c r="AX469" s="49"/>
      <c r="AY469" s="49"/>
      <c r="AZ469" s="49"/>
      <c r="BA469" s="71">
        <f t="shared" si="26"/>
        <v>1393.6</v>
      </c>
      <c r="BB469" s="72">
        <f t="shared" si="29"/>
        <v>1393.6</v>
      </c>
      <c r="BC469" s="52" t="str">
        <f t="shared" si="25"/>
        <v>INR  One Thousand Three Hundred &amp; Ninety Three  and Paise Sixty Only</v>
      </c>
      <c r="BD469" s="83">
        <v>154</v>
      </c>
      <c r="BE469" s="83">
        <f t="shared" si="30"/>
        <v>1232</v>
      </c>
      <c r="HF469" s="16"/>
      <c r="HG469" s="16"/>
      <c r="HH469" s="16"/>
      <c r="HI469" s="16"/>
      <c r="HJ469" s="16"/>
    </row>
    <row r="470" spans="1:218" s="15" customFormat="1" ht="48.75" customHeight="1">
      <c r="A470" s="56">
        <v>458</v>
      </c>
      <c r="B470" s="74" t="s">
        <v>349</v>
      </c>
      <c r="C470" s="73" t="s">
        <v>973</v>
      </c>
      <c r="D470" s="76">
        <v>24</v>
      </c>
      <c r="E470" s="77" t="s">
        <v>131</v>
      </c>
      <c r="F470" s="78">
        <v>81.45</v>
      </c>
      <c r="G470" s="53"/>
      <c r="H470" s="43"/>
      <c r="I470" s="42" t="s">
        <v>38</v>
      </c>
      <c r="J470" s="44">
        <f t="shared" si="24"/>
        <v>1</v>
      </c>
      <c r="K470" s="45" t="s">
        <v>59</v>
      </c>
      <c r="L470" s="45" t="s">
        <v>7</v>
      </c>
      <c r="M470" s="70"/>
      <c r="N470" s="53"/>
      <c r="O470" s="53"/>
      <c r="P470" s="49"/>
      <c r="Q470" s="53"/>
      <c r="R470" s="53"/>
      <c r="S470" s="49"/>
      <c r="T470" s="49"/>
      <c r="U470" s="49"/>
      <c r="V470" s="49"/>
      <c r="W470" s="49"/>
      <c r="X470" s="49"/>
      <c r="Y470" s="49"/>
      <c r="Z470" s="49"/>
      <c r="AA470" s="49"/>
      <c r="AB470" s="49"/>
      <c r="AC470" s="49"/>
      <c r="AD470" s="49"/>
      <c r="AE470" s="49"/>
      <c r="AF470" s="49"/>
      <c r="AG470" s="49"/>
      <c r="AH470" s="49"/>
      <c r="AI470" s="49"/>
      <c r="AJ470" s="49"/>
      <c r="AK470" s="49"/>
      <c r="AL470" s="49"/>
      <c r="AM470" s="49"/>
      <c r="AN470" s="49"/>
      <c r="AO470" s="49"/>
      <c r="AP470" s="49"/>
      <c r="AQ470" s="49"/>
      <c r="AR470" s="49"/>
      <c r="AS470" s="49"/>
      <c r="AT470" s="49"/>
      <c r="AU470" s="49"/>
      <c r="AV470" s="49"/>
      <c r="AW470" s="49"/>
      <c r="AX470" s="49"/>
      <c r="AY470" s="49"/>
      <c r="AZ470" s="49"/>
      <c r="BA470" s="71">
        <f t="shared" si="26"/>
        <v>1954.8</v>
      </c>
      <c r="BB470" s="72">
        <f t="shared" si="29"/>
        <v>1954.8</v>
      </c>
      <c r="BC470" s="52" t="str">
        <f t="shared" si="25"/>
        <v>INR  One Thousand Nine Hundred &amp; Fifty Four  and Paise Eighty Only</v>
      </c>
      <c r="BD470" s="83">
        <v>72</v>
      </c>
      <c r="BE470" s="83">
        <f t="shared" si="30"/>
        <v>1728</v>
      </c>
      <c r="HF470" s="16"/>
      <c r="HG470" s="16"/>
      <c r="HH470" s="16"/>
      <c r="HI470" s="16"/>
      <c r="HJ470" s="16"/>
    </row>
    <row r="471" spans="1:218" s="15" customFormat="1" ht="35.25" customHeight="1">
      <c r="A471" s="56">
        <v>459</v>
      </c>
      <c r="B471" s="74" t="s">
        <v>350</v>
      </c>
      <c r="C471" s="73" t="s">
        <v>974</v>
      </c>
      <c r="D471" s="76">
        <v>45</v>
      </c>
      <c r="E471" s="77" t="s">
        <v>131</v>
      </c>
      <c r="F471" s="78">
        <v>21.49</v>
      </c>
      <c r="G471" s="53"/>
      <c r="H471" s="43"/>
      <c r="I471" s="42" t="s">
        <v>38</v>
      </c>
      <c r="J471" s="44">
        <f t="shared" si="24"/>
        <v>1</v>
      </c>
      <c r="K471" s="45" t="s">
        <v>59</v>
      </c>
      <c r="L471" s="45" t="s">
        <v>7</v>
      </c>
      <c r="M471" s="70"/>
      <c r="N471" s="53"/>
      <c r="O471" s="53"/>
      <c r="P471" s="49"/>
      <c r="Q471" s="53"/>
      <c r="R471" s="53"/>
      <c r="S471" s="49"/>
      <c r="T471" s="49"/>
      <c r="U471" s="49"/>
      <c r="V471" s="49"/>
      <c r="W471" s="49"/>
      <c r="X471" s="49"/>
      <c r="Y471" s="49"/>
      <c r="Z471" s="49"/>
      <c r="AA471" s="49"/>
      <c r="AB471" s="49"/>
      <c r="AC471" s="49"/>
      <c r="AD471" s="49"/>
      <c r="AE471" s="49"/>
      <c r="AF471" s="49"/>
      <c r="AG471" s="49"/>
      <c r="AH471" s="49"/>
      <c r="AI471" s="49"/>
      <c r="AJ471" s="49"/>
      <c r="AK471" s="49"/>
      <c r="AL471" s="49"/>
      <c r="AM471" s="49"/>
      <c r="AN471" s="49"/>
      <c r="AO471" s="49"/>
      <c r="AP471" s="49"/>
      <c r="AQ471" s="49"/>
      <c r="AR471" s="49"/>
      <c r="AS471" s="49"/>
      <c r="AT471" s="49"/>
      <c r="AU471" s="49"/>
      <c r="AV471" s="49"/>
      <c r="AW471" s="49"/>
      <c r="AX471" s="49"/>
      <c r="AY471" s="49"/>
      <c r="AZ471" s="49"/>
      <c r="BA471" s="71">
        <f t="shared" si="26"/>
        <v>967.05</v>
      </c>
      <c r="BB471" s="72">
        <f t="shared" si="29"/>
        <v>967.05</v>
      </c>
      <c r="BC471" s="52" t="str">
        <f t="shared" si="25"/>
        <v>INR  Nine Hundred &amp; Sixty Seven  and Paise Five Only</v>
      </c>
      <c r="BD471" s="83">
        <v>19</v>
      </c>
      <c r="BE471" s="83">
        <f t="shared" si="30"/>
        <v>855</v>
      </c>
      <c r="HF471" s="16"/>
      <c r="HG471" s="16"/>
      <c r="HH471" s="16"/>
      <c r="HI471" s="16"/>
      <c r="HJ471" s="16"/>
    </row>
    <row r="472" spans="1:218" s="15" customFormat="1" ht="63" customHeight="1">
      <c r="A472" s="56">
        <v>460</v>
      </c>
      <c r="B472" s="74" t="s">
        <v>1031</v>
      </c>
      <c r="C472" s="73" t="s">
        <v>975</v>
      </c>
      <c r="D472" s="76">
        <v>258</v>
      </c>
      <c r="E472" s="77" t="s">
        <v>351</v>
      </c>
      <c r="F472" s="78">
        <v>226.24</v>
      </c>
      <c r="G472" s="53"/>
      <c r="H472" s="43"/>
      <c r="I472" s="42" t="s">
        <v>38</v>
      </c>
      <c r="J472" s="44">
        <f t="shared" si="24"/>
        <v>1</v>
      </c>
      <c r="K472" s="45" t="s">
        <v>59</v>
      </c>
      <c r="L472" s="45" t="s">
        <v>7</v>
      </c>
      <c r="M472" s="70"/>
      <c r="N472" s="53"/>
      <c r="O472" s="53"/>
      <c r="P472" s="49"/>
      <c r="Q472" s="53"/>
      <c r="R472" s="53"/>
      <c r="S472" s="49"/>
      <c r="T472" s="49"/>
      <c r="U472" s="49"/>
      <c r="V472" s="49"/>
      <c r="W472" s="49"/>
      <c r="X472" s="49"/>
      <c r="Y472" s="49"/>
      <c r="Z472" s="49"/>
      <c r="AA472" s="49"/>
      <c r="AB472" s="49"/>
      <c r="AC472" s="49"/>
      <c r="AD472" s="49"/>
      <c r="AE472" s="49"/>
      <c r="AF472" s="49"/>
      <c r="AG472" s="49"/>
      <c r="AH472" s="49"/>
      <c r="AI472" s="49"/>
      <c r="AJ472" s="49"/>
      <c r="AK472" s="49"/>
      <c r="AL472" s="49"/>
      <c r="AM472" s="49"/>
      <c r="AN472" s="49"/>
      <c r="AO472" s="49"/>
      <c r="AP472" s="49"/>
      <c r="AQ472" s="49"/>
      <c r="AR472" s="49"/>
      <c r="AS472" s="49"/>
      <c r="AT472" s="49"/>
      <c r="AU472" s="49"/>
      <c r="AV472" s="49"/>
      <c r="AW472" s="49"/>
      <c r="AX472" s="49"/>
      <c r="AY472" s="49"/>
      <c r="AZ472" s="49"/>
      <c r="BA472" s="71">
        <f t="shared" si="26"/>
        <v>58369.92</v>
      </c>
      <c r="BB472" s="72">
        <f t="shared" si="29"/>
        <v>58369.92</v>
      </c>
      <c r="BC472" s="52" t="str">
        <f t="shared" si="25"/>
        <v>INR  Fifty Eight Thousand Three Hundred &amp; Sixty Nine  and Paise Ninety Two Only</v>
      </c>
      <c r="BD472" s="83">
        <v>200</v>
      </c>
      <c r="BE472" s="83">
        <f t="shared" si="30"/>
        <v>51600</v>
      </c>
      <c r="HF472" s="16"/>
      <c r="HG472" s="16"/>
      <c r="HH472" s="16"/>
      <c r="HI472" s="16"/>
      <c r="HJ472" s="16"/>
    </row>
    <row r="473" spans="1:218" s="15" customFormat="1" ht="50.25" customHeight="1">
      <c r="A473" s="56">
        <v>461</v>
      </c>
      <c r="B473" s="74" t="s">
        <v>1029</v>
      </c>
      <c r="C473" s="73" t="s">
        <v>976</v>
      </c>
      <c r="D473" s="76">
        <v>8</v>
      </c>
      <c r="E473" s="77" t="s">
        <v>1032</v>
      </c>
      <c r="F473" s="78">
        <v>8387.85</v>
      </c>
      <c r="G473" s="53"/>
      <c r="H473" s="43"/>
      <c r="I473" s="42" t="s">
        <v>38</v>
      </c>
      <c r="J473" s="44">
        <f t="shared" si="24"/>
        <v>1</v>
      </c>
      <c r="K473" s="45" t="s">
        <v>59</v>
      </c>
      <c r="L473" s="45" t="s">
        <v>7</v>
      </c>
      <c r="M473" s="70"/>
      <c r="N473" s="53"/>
      <c r="O473" s="53"/>
      <c r="P473" s="49"/>
      <c r="Q473" s="53"/>
      <c r="R473" s="53"/>
      <c r="S473" s="49"/>
      <c r="T473" s="49"/>
      <c r="U473" s="49"/>
      <c r="V473" s="49"/>
      <c r="W473" s="49"/>
      <c r="X473" s="49"/>
      <c r="Y473" s="49"/>
      <c r="Z473" s="49"/>
      <c r="AA473" s="49"/>
      <c r="AB473" s="49"/>
      <c r="AC473" s="49"/>
      <c r="AD473" s="49"/>
      <c r="AE473" s="49"/>
      <c r="AF473" s="49"/>
      <c r="AG473" s="49"/>
      <c r="AH473" s="49"/>
      <c r="AI473" s="49"/>
      <c r="AJ473" s="49"/>
      <c r="AK473" s="49"/>
      <c r="AL473" s="49"/>
      <c r="AM473" s="49"/>
      <c r="AN473" s="49"/>
      <c r="AO473" s="49"/>
      <c r="AP473" s="49"/>
      <c r="AQ473" s="49"/>
      <c r="AR473" s="49"/>
      <c r="AS473" s="49"/>
      <c r="AT473" s="49"/>
      <c r="AU473" s="49"/>
      <c r="AV473" s="49"/>
      <c r="AW473" s="49"/>
      <c r="AX473" s="49"/>
      <c r="AY473" s="49"/>
      <c r="AZ473" s="49"/>
      <c r="BA473" s="71">
        <f t="shared" si="26"/>
        <v>67102.8</v>
      </c>
      <c r="BB473" s="72">
        <f t="shared" si="29"/>
        <v>67102.8</v>
      </c>
      <c r="BC473" s="52" t="str">
        <f t="shared" si="25"/>
        <v>INR  Sixty Seven Thousand One Hundred &amp; Two  and Paise Eighty Only</v>
      </c>
      <c r="BD473" s="83">
        <v>7415</v>
      </c>
      <c r="BE473" s="83">
        <f t="shared" si="30"/>
        <v>59320</v>
      </c>
      <c r="HF473" s="16"/>
      <c r="HG473" s="16"/>
      <c r="HH473" s="16"/>
      <c r="HI473" s="16"/>
      <c r="HJ473" s="16"/>
    </row>
    <row r="474" spans="1:218" s="15" customFormat="1" ht="48.75" customHeight="1">
      <c r="A474" s="56">
        <v>462</v>
      </c>
      <c r="B474" s="74" t="s">
        <v>1030</v>
      </c>
      <c r="C474" s="73" t="s">
        <v>977</v>
      </c>
      <c r="D474" s="76">
        <v>3</v>
      </c>
      <c r="E474" s="77" t="s">
        <v>357</v>
      </c>
      <c r="F474" s="78">
        <v>15780.24</v>
      </c>
      <c r="G474" s="53"/>
      <c r="H474" s="43"/>
      <c r="I474" s="42" t="s">
        <v>38</v>
      </c>
      <c r="J474" s="44">
        <f t="shared" si="24"/>
        <v>1</v>
      </c>
      <c r="K474" s="45" t="s">
        <v>59</v>
      </c>
      <c r="L474" s="45" t="s">
        <v>7</v>
      </c>
      <c r="M474" s="70"/>
      <c r="N474" s="53"/>
      <c r="O474" s="53"/>
      <c r="P474" s="49"/>
      <c r="Q474" s="53"/>
      <c r="R474" s="53"/>
      <c r="S474" s="49"/>
      <c r="T474" s="49"/>
      <c r="U474" s="49"/>
      <c r="V474" s="49"/>
      <c r="W474" s="49"/>
      <c r="X474" s="49"/>
      <c r="Y474" s="49"/>
      <c r="Z474" s="49"/>
      <c r="AA474" s="49"/>
      <c r="AB474" s="49"/>
      <c r="AC474" s="49"/>
      <c r="AD474" s="49"/>
      <c r="AE474" s="49"/>
      <c r="AF474" s="49"/>
      <c r="AG474" s="49"/>
      <c r="AH474" s="49"/>
      <c r="AI474" s="49"/>
      <c r="AJ474" s="49"/>
      <c r="AK474" s="49"/>
      <c r="AL474" s="49"/>
      <c r="AM474" s="49"/>
      <c r="AN474" s="49"/>
      <c r="AO474" s="49"/>
      <c r="AP474" s="49"/>
      <c r="AQ474" s="49"/>
      <c r="AR474" s="49"/>
      <c r="AS474" s="49"/>
      <c r="AT474" s="49"/>
      <c r="AU474" s="49"/>
      <c r="AV474" s="49"/>
      <c r="AW474" s="49"/>
      <c r="AX474" s="49"/>
      <c r="AY474" s="49"/>
      <c r="AZ474" s="49"/>
      <c r="BA474" s="71">
        <f t="shared" si="26"/>
        <v>47340.72</v>
      </c>
      <c r="BB474" s="72">
        <f t="shared" si="29"/>
        <v>47340.72</v>
      </c>
      <c r="BC474" s="52" t="str">
        <f t="shared" si="25"/>
        <v>INR  Forty Seven Thousand Three Hundred &amp; Forty  and Paise Seventy Two Only</v>
      </c>
      <c r="BD474" s="83">
        <v>13950</v>
      </c>
      <c r="BE474" s="83">
        <f t="shared" si="30"/>
        <v>41850</v>
      </c>
      <c r="HF474" s="16"/>
      <c r="HG474" s="16"/>
      <c r="HH474" s="16"/>
      <c r="HI474" s="16"/>
      <c r="HJ474" s="16"/>
    </row>
    <row r="475" spans="1:218" s="15" customFormat="1" ht="52.5" customHeight="1">
      <c r="A475" s="56">
        <v>463</v>
      </c>
      <c r="B475" s="74" t="s">
        <v>1033</v>
      </c>
      <c r="C475" s="73" t="s">
        <v>978</v>
      </c>
      <c r="D475" s="76">
        <v>580</v>
      </c>
      <c r="E475" s="77" t="s">
        <v>359</v>
      </c>
      <c r="F475" s="78">
        <v>280.54</v>
      </c>
      <c r="G475" s="53"/>
      <c r="H475" s="43"/>
      <c r="I475" s="42" t="s">
        <v>38</v>
      </c>
      <c r="J475" s="44">
        <f t="shared" si="24"/>
        <v>1</v>
      </c>
      <c r="K475" s="45" t="s">
        <v>59</v>
      </c>
      <c r="L475" s="45" t="s">
        <v>7</v>
      </c>
      <c r="M475" s="70"/>
      <c r="N475" s="53"/>
      <c r="O475" s="53"/>
      <c r="P475" s="49"/>
      <c r="Q475" s="53"/>
      <c r="R475" s="53"/>
      <c r="S475" s="49"/>
      <c r="T475" s="49"/>
      <c r="U475" s="49"/>
      <c r="V475" s="49"/>
      <c r="W475" s="49"/>
      <c r="X475" s="49"/>
      <c r="Y475" s="49"/>
      <c r="Z475" s="49"/>
      <c r="AA475" s="49"/>
      <c r="AB475" s="49"/>
      <c r="AC475" s="49"/>
      <c r="AD475" s="49"/>
      <c r="AE475" s="49"/>
      <c r="AF475" s="49"/>
      <c r="AG475" s="49"/>
      <c r="AH475" s="49"/>
      <c r="AI475" s="49"/>
      <c r="AJ475" s="49"/>
      <c r="AK475" s="49"/>
      <c r="AL475" s="49"/>
      <c r="AM475" s="49"/>
      <c r="AN475" s="49"/>
      <c r="AO475" s="49"/>
      <c r="AP475" s="49"/>
      <c r="AQ475" s="49"/>
      <c r="AR475" s="49"/>
      <c r="AS475" s="49"/>
      <c r="AT475" s="49"/>
      <c r="AU475" s="49"/>
      <c r="AV475" s="49"/>
      <c r="AW475" s="49"/>
      <c r="AX475" s="49"/>
      <c r="AY475" s="49"/>
      <c r="AZ475" s="49"/>
      <c r="BA475" s="71">
        <f t="shared" si="26"/>
        <v>162713.2</v>
      </c>
      <c r="BB475" s="72">
        <f t="shared" si="29"/>
        <v>162713.2</v>
      </c>
      <c r="BC475" s="52" t="str">
        <f t="shared" si="25"/>
        <v>INR  One Lakh Sixty Two Thousand Seven Hundred &amp; Thirteen  and Paise Twenty Only</v>
      </c>
      <c r="BD475" s="83">
        <v>248</v>
      </c>
      <c r="BE475" s="83">
        <f t="shared" si="30"/>
        <v>143840</v>
      </c>
      <c r="HF475" s="16"/>
      <c r="HG475" s="16"/>
      <c r="HH475" s="16"/>
      <c r="HI475" s="16"/>
      <c r="HJ475" s="16"/>
    </row>
    <row r="476" spans="1:218" s="15" customFormat="1" ht="51.75" customHeight="1">
      <c r="A476" s="56">
        <v>464</v>
      </c>
      <c r="B476" s="74" t="s">
        <v>1035</v>
      </c>
      <c r="C476" s="73" t="s">
        <v>979</v>
      </c>
      <c r="D476" s="76">
        <v>150</v>
      </c>
      <c r="E476" s="77" t="s">
        <v>359</v>
      </c>
      <c r="F476" s="78">
        <v>197.96</v>
      </c>
      <c r="G476" s="53"/>
      <c r="H476" s="43"/>
      <c r="I476" s="42" t="s">
        <v>38</v>
      </c>
      <c r="J476" s="44">
        <v>1</v>
      </c>
      <c r="K476" s="45" t="s">
        <v>59</v>
      </c>
      <c r="L476" s="45" t="s">
        <v>7</v>
      </c>
      <c r="M476" s="70"/>
      <c r="N476" s="53"/>
      <c r="O476" s="53"/>
      <c r="P476" s="49"/>
      <c r="Q476" s="53"/>
      <c r="R476" s="53"/>
      <c r="S476" s="49"/>
      <c r="T476" s="49"/>
      <c r="U476" s="49"/>
      <c r="V476" s="49"/>
      <c r="W476" s="49"/>
      <c r="X476" s="49"/>
      <c r="Y476" s="49"/>
      <c r="Z476" s="49"/>
      <c r="AA476" s="49"/>
      <c r="AB476" s="49"/>
      <c r="AC476" s="49"/>
      <c r="AD476" s="49"/>
      <c r="AE476" s="49"/>
      <c r="AF476" s="49"/>
      <c r="AG476" s="49"/>
      <c r="AH476" s="49"/>
      <c r="AI476" s="49"/>
      <c r="AJ476" s="49"/>
      <c r="AK476" s="49"/>
      <c r="AL476" s="49"/>
      <c r="AM476" s="49"/>
      <c r="AN476" s="49"/>
      <c r="AO476" s="49"/>
      <c r="AP476" s="49"/>
      <c r="AQ476" s="49"/>
      <c r="AR476" s="49"/>
      <c r="AS476" s="49"/>
      <c r="AT476" s="49"/>
      <c r="AU476" s="49"/>
      <c r="AV476" s="49"/>
      <c r="AW476" s="49"/>
      <c r="AX476" s="49"/>
      <c r="AY476" s="49"/>
      <c r="AZ476" s="49"/>
      <c r="BA476" s="71">
        <f t="shared" si="26"/>
        <v>29694</v>
      </c>
      <c r="BB476" s="72">
        <f t="shared" si="29"/>
        <v>29694</v>
      </c>
      <c r="BC476" s="52" t="s">
        <v>1034</v>
      </c>
      <c r="BD476" s="83">
        <v>175</v>
      </c>
      <c r="BE476" s="83">
        <f t="shared" si="30"/>
        <v>26250</v>
      </c>
      <c r="HF476" s="16"/>
      <c r="HG476" s="16"/>
      <c r="HH476" s="16"/>
      <c r="HI476" s="16"/>
      <c r="HJ476" s="16"/>
    </row>
    <row r="477" spans="1:218" s="15" customFormat="1" ht="49.5" customHeight="1">
      <c r="A477" s="56">
        <v>465</v>
      </c>
      <c r="B477" s="74" t="s">
        <v>1038</v>
      </c>
      <c r="C477" s="73" t="s">
        <v>980</v>
      </c>
      <c r="D477" s="76">
        <v>480</v>
      </c>
      <c r="E477" s="77" t="s">
        <v>1036</v>
      </c>
      <c r="F477" s="78">
        <v>124.43</v>
      </c>
      <c r="G477" s="53"/>
      <c r="H477" s="43"/>
      <c r="I477" s="42" t="s">
        <v>38</v>
      </c>
      <c r="J477" s="44">
        <v>1</v>
      </c>
      <c r="K477" s="45" t="s">
        <v>59</v>
      </c>
      <c r="L477" s="45" t="s">
        <v>7</v>
      </c>
      <c r="M477" s="70"/>
      <c r="N477" s="53"/>
      <c r="O477" s="53"/>
      <c r="P477" s="49"/>
      <c r="Q477" s="53"/>
      <c r="R477" s="53"/>
      <c r="S477" s="49"/>
      <c r="T477" s="49"/>
      <c r="U477" s="49"/>
      <c r="V477" s="49"/>
      <c r="W477" s="49"/>
      <c r="X477" s="49"/>
      <c r="Y477" s="49"/>
      <c r="Z477" s="49"/>
      <c r="AA477" s="49"/>
      <c r="AB477" s="49"/>
      <c r="AC477" s="49"/>
      <c r="AD477" s="49"/>
      <c r="AE477" s="49"/>
      <c r="AF477" s="49"/>
      <c r="AG477" s="49"/>
      <c r="AH477" s="49"/>
      <c r="AI477" s="49"/>
      <c r="AJ477" s="49"/>
      <c r="AK477" s="49"/>
      <c r="AL477" s="49"/>
      <c r="AM477" s="49"/>
      <c r="AN477" s="49"/>
      <c r="AO477" s="49"/>
      <c r="AP477" s="49"/>
      <c r="AQ477" s="49"/>
      <c r="AR477" s="49"/>
      <c r="AS477" s="49"/>
      <c r="AT477" s="49"/>
      <c r="AU477" s="49"/>
      <c r="AV477" s="49"/>
      <c r="AW477" s="49"/>
      <c r="AX477" s="49"/>
      <c r="AY477" s="49"/>
      <c r="AZ477" s="49"/>
      <c r="BA477" s="71">
        <f t="shared" si="26"/>
        <v>59726.4</v>
      </c>
      <c r="BB477" s="72">
        <f t="shared" si="29"/>
        <v>59726.4</v>
      </c>
      <c r="BC477" s="52" t="s">
        <v>1034</v>
      </c>
      <c r="BD477" s="83">
        <v>110</v>
      </c>
      <c r="BE477" s="83">
        <f t="shared" si="30"/>
        <v>52800</v>
      </c>
      <c r="HF477" s="16"/>
      <c r="HG477" s="16"/>
      <c r="HH477" s="16"/>
      <c r="HI477" s="16"/>
      <c r="HJ477" s="16"/>
    </row>
    <row r="478" spans="1:218" s="15" customFormat="1" ht="49.5" customHeight="1">
      <c r="A478" s="56">
        <v>466</v>
      </c>
      <c r="B478" s="74" t="s">
        <v>1039</v>
      </c>
      <c r="C478" s="73" t="s">
        <v>981</v>
      </c>
      <c r="D478" s="76">
        <v>1700</v>
      </c>
      <c r="E478" s="77" t="s">
        <v>1037</v>
      </c>
      <c r="F478" s="78">
        <v>105.2</v>
      </c>
      <c r="G478" s="53"/>
      <c r="H478" s="43"/>
      <c r="I478" s="42" t="s">
        <v>38</v>
      </c>
      <c r="J478" s="44">
        <v>1</v>
      </c>
      <c r="K478" s="45" t="s">
        <v>59</v>
      </c>
      <c r="L478" s="45" t="s">
        <v>7</v>
      </c>
      <c r="M478" s="70"/>
      <c r="N478" s="53"/>
      <c r="O478" s="53"/>
      <c r="P478" s="49"/>
      <c r="Q478" s="53"/>
      <c r="R478" s="53"/>
      <c r="S478" s="49"/>
      <c r="T478" s="49"/>
      <c r="U478" s="49"/>
      <c r="V478" s="49"/>
      <c r="W478" s="49"/>
      <c r="X478" s="49"/>
      <c r="Y478" s="49"/>
      <c r="Z478" s="49"/>
      <c r="AA478" s="49"/>
      <c r="AB478" s="49"/>
      <c r="AC478" s="49"/>
      <c r="AD478" s="49"/>
      <c r="AE478" s="49"/>
      <c r="AF478" s="49"/>
      <c r="AG478" s="49"/>
      <c r="AH478" s="49"/>
      <c r="AI478" s="49"/>
      <c r="AJ478" s="49"/>
      <c r="AK478" s="49"/>
      <c r="AL478" s="49"/>
      <c r="AM478" s="49"/>
      <c r="AN478" s="49"/>
      <c r="AO478" s="49"/>
      <c r="AP478" s="49"/>
      <c r="AQ478" s="49"/>
      <c r="AR478" s="49"/>
      <c r="AS478" s="49"/>
      <c r="AT478" s="49"/>
      <c r="AU478" s="49"/>
      <c r="AV478" s="49"/>
      <c r="AW478" s="49"/>
      <c r="AX478" s="49"/>
      <c r="AY478" s="49"/>
      <c r="AZ478" s="49"/>
      <c r="BA478" s="71">
        <f t="shared" si="26"/>
        <v>178840</v>
      </c>
      <c r="BB478" s="72">
        <f t="shared" si="29"/>
        <v>178840</v>
      </c>
      <c r="BC478" s="52" t="s">
        <v>1034</v>
      </c>
      <c r="BD478" s="83">
        <v>93</v>
      </c>
      <c r="BE478" s="83">
        <f t="shared" si="30"/>
        <v>158100</v>
      </c>
      <c r="HF478" s="16"/>
      <c r="HG478" s="16"/>
      <c r="HH478" s="16"/>
      <c r="HI478" s="16"/>
      <c r="HJ478" s="16"/>
    </row>
    <row r="479" spans="1:218" s="15" customFormat="1" ht="63.75" customHeight="1">
      <c r="A479" s="56">
        <v>467</v>
      </c>
      <c r="B479" s="74" t="s">
        <v>1040</v>
      </c>
      <c r="C479" s="73" t="s">
        <v>982</v>
      </c>
      <c r="D479" s="76">
        <v>580</v>
      </c>
      <c r="E479" s="77" t="s">
        <v>127</v>
      </c>
      <c r="F479" s="78">
        <v>143.66</v>
      </c>
      <c r="G479" s="53"/>
      <c r="H479" s="43"/>
      <c r="I479" s="42" t="s">
        <v>38</v>
      </c>
      <c r="J479" s="44">
        <f>IF(I479="Less(-)",-1,1)</f>
        <v>1</v>
      </c>
      <c r="K479" s="45" t="s">
        <v>59</v>
      </c>
      <c r="L479" s="45" t="s">
        <v>7</v>
      </c>
      <c r="M479" s="70"/>
      <c r="N479" s="53"/>
      <c r="O479" s="53"/>
      <c r="P479" s="49"/>
      <c r="Q479" s="53"/>
      <c r="R479" s="53"/>
      <c r="S479" s="49"/>
      <c r="T479" s="49"/>
      <c r="U479" s="49"/>
      <c r="V479" s="49"/>
      <c r="W479" s="49"/>
      <c r="X479" s="49"/>
      <c r="Y479" s="49"/>
      <c r="Z479" s="49"/>
      <c r="AA479" s="49"/>
      <c r="AB479" s="49"/>
      <c r="AC479" s="49"/>
      <c r="AD479" s="49"/>
      <c r="AE479" s="49"/>
      <c r="AF479" s="49"/>
      <c r="AG479" s="49"/>
      <c r="AH479" s="49"/>
      <c r="AI479" s="49"/>
      <c r="AJ479" s="49"/>
      <c r="AK479" s="49"/>
      <c r="AL479" s="49"/>
      <c r="AM479" s="49"/>
      <c r="AN479" s="49"/>
      <c r="AO479" s="49"/>
      <c r="AP479" s="49"/>
      <c r="AQ479" s="49"/>
      <c r="AR479" s="49"/>
      <c r="AS479" s="49"/>
      <c r="AT479" s="49"/>
      <c r="AU479" s="49"/>
      <c r="AV479" s="49"/>
      <c r="AW479" s="49"/>
      <c r="AX479" s="49"/>
      <c r="AY479" s="49"/>
      <c r="AZ479" s="49"/>
      <c r="BA479" s="71">
        <f t="shared" si="26"/>
        <v>83322.8</v>
      </c>
      <c r="BB479" s="72">
        <f t="shared" si="29"/>
        <v>83322.8</v>
      </c>
      <c r="BC479" s="52" t="str">
        <f>SpellNumber(L479,BB479)</f>
        <v>INR  Eighty Three Thousand Three Hundred &amp; Twenty Two  and Paise Eighty Only</v>
      </c>
      <c r="BD479" s="83">
        <v>127</v>
      </c>
      <c r="BE479" s="83">
        <f t="shared" si="30"/>
        <v>73660</v>
      </c>
      <c r="HF479" s="16"/>
      <c r="HG479" s="16"/>
      <c r="HH479" s="16"/>
      <c r="HI479" s="16"/>
      <c r="HJ479" s="16"/>
    </row>
    <row r="480" spans="1:218" s="15" customFormat="1" ht="63.75" customHeight="1">
      <c r="A480" s="56">
        <v>468</v>
      </c>
      <c r="B480" s="74" t="s">
        <v>1041</v>
      </c>
      <c r="C480" s="73" t="s">
        <v>983</v>
      </c>
      <c r="D480" s="76">
        <v>150</v>
      </c>
      <c r="E480" s="77" t="s">
        <v>359</v>
      </c>
      <c r="F480" s="78">
        <v>143.66</v>
      </c>
      <c r="G480" s="53"/>
      <c r="H480" s="43"/>
      <c r="I480" s="42" t="s">
        <v>38</v>
      </c>
      <c r="J480" s="44">
        <f>IF(I480="Less(-)",-1,1)</f>
        <v>1</v>
      </c>
      <c r="K480" s="45" t="s">
        <v>59</v>
      </c>
      <c r="L480" s="45" t="s">
        <v>7</v>
      </c>
      <c r="M480" s="70"/>
      <c r="N480" s="53"/>
      <c r="O480" s="53"/>
      <c r="P480" s="49"/>
      <c r="Q480" s="53"/>
      <c r="R480" s="53"/>
      <c r="S480" s="49"/>
      <c r="T480" s="49"/>
      <c r="U480" s="49"/>
      <c r="V480" s="49"/>
      <c r="W480" s="49"/>
      <c r="X480" s="49"/>
      <c r="Y480" s="49"/>
      <c r="Z480" s="49"/>
      <c r="AA480" s="49"/>
      <c r="AB480" s="49"/>
      <c r="AC480" s="49"/>
      <c r="AD480" s="49"/>
      <c r="AE480" s="49"/>
      <c r="AF480" s="49"/>
      <c r="AG480" s="49"/>
      <c r="AH480" s="49"/>
      <c r="AI480" s="49"/>
      <c r="AJ480" s="49"/>
      <c r="AK480" s="49"/>
      <c r="AL480" s="49"/>
      <c r="AM480" s="49"/>
      <c r="AN480" s="49"/>
      <c r="AO480" s="49"/>
      <c r="AP480" s="49"/>
      <c r="AQ480" s="49"/>
      <c r="AR480" s="49"/>
      <c r="AS480" s="49"/>
      <c r="AT480" s="49"/>
      <c r="AU480" s="49"/>
      <c r="AV480" s="49"/>
      <c r="AW480" s="49"/>
      <c r="AX480" s="49"/>
      <c r="AY480" s="49"/>
      <c r="AZ480" s="49"/>
      <c r="BA480" s="71">
        <f t="shared" si="26"/>
        <v>21549</v>
      </c>
      <c r="BB480" s="72">
        <f t="shared" si="29"/>
        <v>21549</v>
      </c>
      <c r="BC480" s="52" t="str">
        <f>SpellNumber(L480,BB480)</f>
        <v>INR  Twenty One Thousand Five Hundred &amp; Forty Nine  Only</v>
      </c>
      <c r="BD480" s="83">
        <v>127</v>
      </c>
      <c r="BE480" s="83">
        <f t="shared" si="30"/>
        <v>19050</v>
      </c>
      <c r="HF480" s="16"/>
      <c r="HG480" s="16"/>
      <c r="HH480" s="16"/>
      <c r="HI480" s="16"/>
      <c r="HJ480" s="16"/>
    </row>
    <row r="481" spans="1:218" s="15" customFormat="1" ht="63.75" customHeight="1">
      <c r="A481" s="56">
        <v>469</v>
      </c>
      <c r="B481" s="74" t="s">
        <v>1042</v>
      </c>
      <c r="C481" s="73" t="s">
        <v>984</v>
      </c>
      <c r="D481" s="76">
        <v>480</v>
      </c>
      <c r="E481" s="77" t="s">
        <v>127</v>
      </c>
      <c r="F481" s="78">
        <v>143.66</v>
      </c>
      <c r="G481" s="53"/>
      <c r="H481" s="43"/>
      <c r="I481" s="42" t="s">
        <v>38</v>
      </c>
      <c r="J481" s="44">
        <f aca="true" t="shared" si="31" ref="J481:J490">IF(I481="Less(-)",-1,1)</f>
        <v>1</v>
      </c>
      <c r="K481" s="45" t="s">
        <v>59</v>
      </c>
      <c r="L481" s="45" t="s">
        <v>7</v>
      </c>
      <c r="M481" s="70"/>
      <c r="N481" s="53"/>
      <c r="O481" s="53"/>
      <c r="P481" s="49"/>
      <c r="Q481" s="53"/>
      <c r="R481" s="53"/>
      <c r="S481" s="49"/>
      <c r="T481" s="49"/>
      <c r="U481" s="49"/>
      <c r="V481" s="49"/>
      <c r="W481" s="49"/>
      <c r="X481" s="49"/>
      <c r="Y481" s="49"/>
      <c r="Z481" s="49"/>
      <c r="AA481" s="49"/>
      <c r="AB481" s="49"/>
      <c r="AC481" s="49"/>
      <c r="AD481" s="49"/>
      <c r="AE481" s="49"/>
      <c r="AF481" s="49"/>
      <c r="AG481" s="49"/>
      <c r="AH481" s="49"/>
      <c r="AI481" s="49"/>
      <c r="AJ481" s="49"/>
      <c r="AK481" s="49"/>
      <c r="AL481" s="49"/>
      <c r="AM481" s="49"/>
      <c r="AN481" s="49"/>
      <c r="AO481" s="49"/>
      <c r="AP481" s="49"/>
      <c r="AQ481" s="49"/>
      <c r="AR481" s="49"/>
      <c r="AS481" s="49"/>
      <c r="AT481" s="49"/>
      <c r="AU481" s="49"/>
      <c r="AV481" s="49"/>
      <c r="AW481" s="49"/>
      <c r="AX481" s="49"/>
      <c r="AY481" s="49"/>
      <c r="AZ481" s="49"/>
      <c r="BA481" s="71">
        <f t="shared" si="26"/>
        <v>68956.8</v>
      </c>
      <c r="BB481" s="72">
        <f t="shared" si="29"/>
        <v>68956.8</v>
      </c>
      <c r="BC481" s="52" t="str">
        <f aca="true" t="shared" si="32" ref="BC481:BC490">SpellNumber(L481,BB481)</f>
        <v>INR  Sixty Eight Thousand Nine Hundred &amp; Fifty Six  and Paise Eighty Only</v>
      </c>
      <c r="BD481" s="83">
        <v>127</v>
      </c>
      <c r="BE481" s="83">
        <f t="shared" si="30"/>
        <v>60960</v>
      </c>
      <c r="HF481" s="16"/>
      <c r="HG481" s="16"/>
      <c r="HH481" s="16"/>
      <c r="HI481" s="16"/>
      <c r="HJ481" s="16"/>
    </row>
    <row r="482" spans="1:218" s="15" customFormat="1" ht="63.75" customHeight="1">
      <c r="A482" s="56">
        <v>470</v>
      </c>
      <c r="B482" s="74" t="s">
        <v>1043</v>
      </c>
      <c r="C482" s="73" t="s">
        <v>985</v>
      </c>
      <c r="D482" s="76">
        <v>1700</v>
      </c>
      <c r="E482" s="77" t="s">
        <v>359</v>
      </c>
      <c r="F482" s="78">
        <v>143.66</v>
      </c>
      <c r="G482" s="53"/>
      <c r="H482" s="43"/>
      <c r="I482" s="42" t="s">
        <v>38</v>
      </c>
      <c r="J482" s="44">
        <f t="shared" si="31"/>
        <v>1</v>
      </c>
      <c r="K482" s="45" t="s">
        <v>59</v>
      </c>
      <c r="L482" s="45" t="s">
        <v>7</v>
      </c>
      <c r="M482" s="70"/>
      <c r="N482" s="53"/>
      <c r="O482" s="53"/>
      <c r="P482" s="49"/>
      <c r="Q482" s="53"/>
      <c r="R482" s="53"/>
      <c r="S482" s="49"/>
      <c r="T482" s="49"/>
      <c r="U482" s="49"/>
      <c r="V482" s="49"/>
      <c r="W482" s="49"/>
      <c r="X482" s="49"/>
      <c r="Y482" s="49"/>
      <c r="Z482" s="49"/>
      <c r="AA482" s="49"/>
      <c r="AB482" s="49"/>
      <c r="AC482" s="49"/>
      <c r="AD482" s="49"/>
      <c r="AE482" s="49"/>
      <c r="AF482" s="49"/>
      <c r="AG482" s="49"/>
      <c r="AH482" s="49"/>
      <c r="AI482" s="49"/>
      <c r="AJ482" s="49"/>
      <c r="AK482" s="49"/>
      <c r="AL482" s="49"/>
      <c r="AM482" s="49"/>
      <c r="AN482" s="49"/>
      <c r="AO482" s="49"/>
      <c r="AP482" s="49"/>
      <c r="AQ482" s="49"/>
      <c r="AR482" s="49"/>
      <c r="AS482" s="49"/>
      <c r="AT482" s="49"/>
      <c r="AU482" s="49"/>
      <c r="AV482" s="49"/>
      <c r="AW482" s="49"/>
      <c r="AX482" s="49"/>
      <c r="AY482" s="49"/>
      <c r="AZ482" s="49"/>
      <c r="BA482" s="71">
        <f t="shared" si="26"/>
        <v>244222</v>
      </c>
      <c r="BB482" s="72">
        <f t="shared" si="29"/>
        <v>244222</v>
      </c>
      <c r="BC482" s="52" t="str">
        <f t="shared" si="32"/>
        <v>INR  Two Lakh Forty Four Thousand Two Hundred &amp; Twenty Two  Only</v>
      </c>
      <c r="BD482" s="83">
        <v>127</v>
      </c>
      <c r="BE482" s="83">
        <f t="shared" si="30"/>
        <v>215900</v>
      </c>
      <c r="HF482" s="16"/>
      <c r="HG482" s="16"/>
      <c r="HH482" s="16"/>
      <c r="HI482" s="16"/>
      <c r="HJ482" s="16"/>
    </row>
    <row r="483" spans="1:218" s="15" customFormat="1" ht="79.5" customHeight="1">
      <c r="A483" s="56">
        <v>471</v>
      </c>
      <c r="B483" s="74" t="s">
        <v>1088</v>
      </c>
      <c r="C483" s="73" t="s">
        <v>986</v>
      </c>
      <c r="D483" s="76">
        <v>12</v>
      </c>
      <c r="E483" s="77" t="s">
        <v>1050</v>
      </c>
      <c r="F483" s="78">
        <v>361.98</v>
      </c>
      <c r="G483" s="53"/>
      <c r="H483" s="43"/>
      <c r="I483" s="42" t="s">
        <v>38</v>
      </c>
      <c r="J483" s="44">
        <v>1</v>
      </c>
      <c r="K483" s="45" t="s">
        <v>59</v>
      </c>
      <c r="L483" s="45" t="s">
        <v>7</v>
      </c>
      <c r="M483" s="70"/>
      <c r="N483" s="53"/>
      <c r="O483" s="53"/>
      <c r="P483" s="49"/>
      <c r="Q483" s="53"/>
      <c r="R483" s="53"/>
      <c r="S483" s="49"/>
      <c r="T483" s="49"/>
      <c r="U483" s="49"/>
      <c r="V483" s="49"/>
      <c r="W483" s="49"/>
      <c r="X483" s="49"/>
      <c r="Y483" s="49"/>
      <c r="Z483" s="49"/>
      <c r="AA483" s="49"/>
      <c r="AB483" s="49"/>
      <c r="AC483" s="49"/>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71">
        <f t="shared" si="26"/>
        <v>4343.76</v>
      </c>
      <c r="BB483" s="72">
        <f t="shared" si="29"/>
        <v>4343.76</v>
      </c>
      <c r="BC483" s="52" t="s">
        <v>1044</v>
      </c>
      <c r="BD483" s="83">
        <v>320</v>
      </c>
      <c r="BE483" s="83">
        <f t="shared" si="30"/>
        <v>3840</v>
      </c>
      <c r="HF483" s="16"/>
      <c r="HG483" s="16"/>
      <c r="HH483" s="16"/>
      <c r="HI483" s="16"/>
      <c r="HJ483" s="16"/>
    </row>
    <row r="484" spans="1:218" s="15" customFormat="1" ht="79.5" customHeight="1">
      <c r="A484" s="56">
        <v>472</v>
      </c>
      <c r="B484" s="74" t="s">
        <v>1087</v>
      </c>
      <c r="C484" s="73" t="s">
        <v>987</v>
      </c>
      <c r="D484" s="76">
        <v>60</v>
      </c>
      <c r="E484" s="77" t="s">
        <v>1050</v>
      </c>
      <c r="F484" s="78">
        <v>313.34</v>
      </c>
      <c r="G484" s="53"/>
      <c r="H484" s="43"/>
      <c r="I484" s="42" t="s">
        <v>38</v>
      </c>
      <c r="J484" s="44">
        <v>1</v>
      </c>
      <c r="K484" s="45" t="s">
        <v>59</v>
      </c>
      <c r="L484" s="45" t="s">
        <v>7</v>
      </c>
      <c r="M484" s="70"/>
      <c r="N484" s="53"/>
      <c r="O484" s="53"/>
      <c r="P484" s="49"/>
      <c r="Q484" s="53"/>
      <c r="R484" s="53"/>
      <c r="S484" s="49"/>
      <c r="T484" s="49"/>
      <c r="U484" s="49"/>
      <c r="V484" s="49"/>
      <c r="W484" s="49"/>
      <c r="X484" s="49"/>
      <c r="Y484" s="49"/>
      <c r="Z484" s="49"/>
      <c r="AA484" s="49"/>
      <c r="AB484" s="49"/>
      <c r="AC484" s="49"/>
      <c r="AD484" s="49"/>
      <c r="AE484" s="49"/>
      <c r="AF484" s="49"/>
      <c r="AG484" s="49"/>
      <c r="AH484" s="49"/>
      <c r="AI484" s="49"/>
      <c r="AJ484" s="49"/>
      <c r="AK484" s="49"/>
      <c r="AL484" s="49"/>
      <c r="AM484" s="49"/>
      <c r="AN484" s="49"/>
      <c r="AO484" s="49"/>
      <c r="AP484" s="49"/>
      <c r="AQ484" s="49"/>
      <c r="AR484" s="49"/>
      <c r="AS484" s="49"/>
      <c r="AT484" s="49"/>
      <c r="AU484" s="49"/>
      <c r="AV484" s="49"/>
      <c r="AW484" s="49"/>
      <c r="AX484" s="49"/>
      <c r="AY484" s="49"/>
      <c r="AZ484" s="49"/>
      <c r="BA484" s="71">
        <f t="shared" si="26"/>
        <v>18800.4</v>
      </c>
      <c r="BB484" s="72">
        <f t="shared" si="29"/>
        <v>18800.4</v>
      </c>
      <c r="BC484" s="52" t="s">
        <v>1045</v>
      </c>
      <c r="BD484" s="83">
        <v>277</v>
      </c>
      <c r="BE484" s="83">
        <f t="shared" si="30"/>
        <v>16620</v>
      </c>
      <c r="HF484" s="16"/>
      <c r="HG484" s="16"/>
      <c r="HH484" s="16"/>
      <c r="HI484" s="16"/>
      <c r="HJ484" s="16"/>
    </row>
    <row r="485" spans="1:218" s="15" customFormat="1" ht="63" customHeight="1">
      <c r="A485" s="56">
        <v>473</v>
      </c>
      <c r="B485" s="74" t="s">
        <v>1048</v>
      </c>
      <c r="C485" s="73" t="s">
        <v>988</v>
      </c>
      <c r="D485" s="76">
        <v>528</v>
      </c>
      <c r="E485" s="77" t="s">
        <v>1050</v>
      </c>
      <c r="F485" s="78">
        <v>168.55</v>
      </c>
      <c r="G485" s="53"/>
      <c r="H485" s="43"/>
      <c r="I485" s="42" t="s">
        <v>38</v>
      </c>
      <c r="J485" s="44">
        <v>1</v>
      </c>
      <c r="K485" s="45" t="s">
        <v>59</v>
      </c>
      <c r="L485" s="45" t="s">
        <v>7</v>
      </c>
      <c r="M485" s="70"/>
      <c r="N485" s="53"/>
      <c r="O485" s="53"/>
      <c r="P485" s="49"/>
      <c r="Q485" s="53"/>
      <c r="R485" s="53"/>
      <c r="S485" s="49"/>
      <c r="T485" s="49"/>
      <c r="U485" s="49"/>
      <c r="V485" s="49"/>
      <c r="W485" s="49"/>
      <c r="X485" s="49"/>
      <c r="Y485" s="49"/>
      <c r="Z485" s="49"/>
      <c r="AA485" s="49"/>
      <c r="AB485" s="49"/>
      <c r="AC485" s="49"/>
      <c r="AD485" s="49"/>
      <c r="AE485" s="49"/>
      <c r="AF485" s="49"/>
      <c r="AG485" s="49"/>
      <c r="AH485" s="49"/>
      <c r="AI485" s="49"/>
      <c r="AJ485" s="49"/>
      <c r="AK485" s="49"/>
      <c r="AL485" s="49"/>
      <c r="AM485" s="49"/>
      <c r="AN485" s="49"/>
      <c r="AO485" s="49"/>
      <c r="AP485" s="49"/>
      <c r="AQ485" s="49"/>
      <c r="AR485" s="49"/>
      <c r="AS485" s="49"/>
      <c r="AT485" s="49"/>
      <c r="AU485" s="49"/>
      <c r="AV485" s="49"/>
      <c r="AW485" s="49"/>
      <c r="AX485" s="49"/>
      <c r="AY485" s="49"/>
      <c r="AZ485" s="49"/>
      <c r="BA485" s="71">
        <f t="shared" si="26"/>
        <v>88994.4</v>
      </c>
      <c r="BB485" s="72">
        <f t="shared" si="29"/>
        <v>88994.4</v>
      </c>
      <c r="BC485" s="52" t="s">
        <v>1046</v>
      </c>
      <c r="BD485" s="83">
        <v>149</v>
      </c>
      <c r="BE485" s="83">
        <f t="shared" si="30"/>
        <v>78672</v>
      </c>
      <c r="HF485" s="16"/>
      <c r="HG485" s="16"/>
      <c r="HH485" s="16"/>
      <c r="HI485" s="16"/>
      <c r="HJ485" s="16"/>
    </row>
    <row r="486" spans="1:218" s="15" customFormat="1" ht="63" customHeight="1">
      <c r="A486" s="56">
        <v>474</v>
      </c>
      <c r="B486" s="74" t="s">
        <v>1049</v>
      </c>
      <c r="C486" s="73" t="s">
        <v>989</v>
      </c>
      <c r="D486" s="76">
        <v>50</v>
      </c>
      <c r="E486" s="77" t="s">
        <v>1050</v>
      </c>
      <c r="F486" s="78">
        <v>113.12</v>
      </c>
      <c r="G486" s="53"/>
      <c r="H486" s="43"/>
      <c r="I486" s="42" t="s">
        <v>38</v>
      </c>
      <c r="J486" s="44">
        <v>1</v>
      </c>
      <c r="K486" s="45" t="s">
        <v>59</v>
      </c>
      <c r="L486" s="45" t="s">
        <v>7</v>
      </c>
      <c r="M486" s="70"/>
      <c r="N486" s="53"/>
      <c r="O486" s="53"/>
      <c r="P486" s="49"/>
      <c r="Q486" s="53"/>
      <c r="R486" s="53"/>
      <c r="S486" s="49"/>
      <c r="T486" s="49"/>
      <c r="U486" s="49"/>
      <c r="V486" s="49"/>
      <c r="W486" s="49"/>
      <c r="X486" s="49"/>
      <c r="Y486" s="49"/>
      <c r="Z486" s="49"/>
      <c r="AA486" s="49"/>
      <c r="AB486" s="49"/>
      <c r="AC486" s="49"/>
      <c r="AD486" s="49"/>
      <c r="AE486" s="49"/>
      <c r="AF486" s="49"/>
      <c r="AG486" s="49"/>
      <c r="AH486" s="49"/>
      <c r="AI486" s="49"/>
      <c r="AJ486" s="49"/>
      <c r="AK486" s="49"/>
      <c r="AL486" s="49"/>
      <c r="AM486" s="49"/>
      <c r="AN486" s="49"/>
      <c r="AO486" s="49"/>
      <c r="AP486" s="49"/>
      <c r="AQ486" s="49"/>
      <c r="AR486" s="49"/>
      <c r="AS486" s="49"/>
      <c r="AT486" s="49"/>
      <c r="AU486" s="49"/>
      <c r="AV486" s="49"/>
      <c r="AW486" s="49"/>
      <c r="AX486" s="49"/>
      <c r="AY486" s="49"/>
      <c r="AZ486" s="49"/>
      <c r="BA486" s="71">
        <f t="shared" si="26"/>
        <v>5656</v>
      </c>
      <c r="BB486" s="72">
        <f t="shared" si="29"/>
        <v>5656</v>
      </c>
      <c r="BC486" s="52" t="s">
        <v>1047</v>
      </c>
      <c r="BD486" s="83">
        <v>100</v>
      </c>
      <c r="BE486" s="83">
        <f t="shared" si="30"/>
        <v>5000</v>
      </c>
      <c r="HF486" s="16"/>
      <c r="HG486" s="16"/>
      <c r="HH486" s="16"/>
      <c r="HI486" s="16"/>
      <c r="HJ486" s="16"/>
    </row>
    <row r="487" spans="1:218" s="15" customFormat="1" ht="122.25" customHeight="1">
      <c r="A487" s="56">
        <v>475</v>
      </c>
      <c r="B487" s="74" t="s">
        <v>1051</v>
      </c>
      <c r="C487" s="73" t="s">
        <v>990</v>
      </c>
      <c r="D487" s="76">
        <v>26</v>
      </c>
      <c r="E487" s="77" t="s">
        <v>1058</v>
      </c>
      <c r="F487" s="78">
        <v>8881.05</v>
      </c>
      <c r="G487" s="53"/>
      <c r="H487" s="43"/>
      <c r="I487" s="42" t="s">
        <v>38</v>
      </c>
      <c r="J487" s="44">
        <f t="shared" si="31"/>
        <v>1</v>
      </c>
      <c r="K487" s="45" t="s">
        <v>59</v>
      </c>
      <c r="L487" s="45" t="s">
        <v>7</v>
      </c>
      <c r="M487" s="70"/>
      <c r="N487" s="53"/>
      <c r="O487" s="53"/>
      <c r="P487" s="49"/>
      <c r="Q487" s="53"/>
      <c r="R487" s="53"/>
      <c r="S487" s="49"/>
      <c r="T487" s="49"/>
      <c r="U487" s="49"/>
      <c r="V487" s="49"/>
      <c r="W487" s="49"/>
      <c r="X487" s="49"/>
      <c r="Y487" s="49"/>
      <c r="Z487" s="49"/>
      <c r="AA487" s="49"/>
      <c r="AB487" s="49"/>
      <c r="AC487" s="49"/>
      <c r="AD487" s="49"/>
      <c r="AE487" s="49"/>
      <c r="AF487" s="49"/>
      <c r="AG487" s="49"/>
      <c r="AH487" s="49"/>
      <c r="AI487" s="49"/>
      <c r="AJ487" s="49"/>
      <c r="AK487" s="49"/>
      <c r="AL487" s="49"/>
      <c r="AM487" s="49"/>
      <c r="AN487" s="49"/>
      <c r="AO487" s="49"/>
      <c r="AP487" s="49"/>
      <c r="AQ487" s="49"/>
      <c r="AR487" s="49"/>
      <c r="AS487" s="49"/>
      <c r="AT487" s="49"/>
      <c r="AU487" s="49"/>
      <c r="AV487" s="49"/>
      <c r="AW487" s="49"/>
      <c r="AX487" s="49"/>
      <c r="AY487" s="49"/>
      <c r="AZ487" s="49"/>
      <c r="BA487" s="71">
        <f t="shared" si="26"/>
        <v>230907.3</v>
      </c>
      <c r="BB487" s="72">
        <f t="shared" si="29"/>
        <v>230907.3</v>
      </c>
      <c r="BC487" s="52" t="str">
        <f t="shared" si="32"/>
        <v>INR  Two Lakh Thirty Thousand Nine Hundred &amp; Seven  and Paise Thirty Only</v>
      </c>
      <c r="BD487" s="83">
        <v>7851</v>
      </c>
      <c r="BE487" s="83">
        <f t="shared" si="30"/>
        <v>204126</v>
      </c>
      <c r="HF487" s="16"/>
      <c r="HG487" s="16"/>
      <c r="HH487" s="16"/>
      <c r="HI487" s="16"/>
      <c r="HJ487" s="16"/>
    </row>
    <row r="488" spans="1:218" s="15" customFormat="1" ht="123.75" customHeight="1">
      <c r="A488" s="56">
        <v>476</v>
      </c>
      <c r="B488" s="74" t="s">
        <v>1052</v>
      </c>
      <c r="C488" s="73" t="s">
        <v>991</v>
      </c>
      <c r="D488" s="76">
        <v>34</v>
      </c>
      <c r="E488" s="77" t="s">
        <v>37</v>
      </c>
      <c r="F488" s="78">
        <v>6760.05</v>
      </c>
      <c r="G488" s="53"/>
      <c r="H488" s="43"/>
      <c r="I488" s="42" t="s">
        <v>38</v>
      </c>
      <c r="J488" s="44">
        <f t="shared" si="31"/>
        <v>1</v>
      </c>
      <c r="K488" s="45" t="s">
        <v>59</v>
      </c>
      <c r="L488" s="45" t="s">
        <v>7</v>
      </c>
      <c r="M488" s="70"/>
      <c r="N488" s="53"/>
      <c r="O488" s="53"/>
      <c r="P488" s="49"/>
      <c r="Q488" s="53"/>
      <c r="R488" s="53"/>
      <c r="S488" s="49"/>
      <c r="T488" s="49"/>
      <c r="U488" s="49"/>
      <c r="V488" s="49"/>
      <c r="W488" s="49"/>
      <c r="X488" s="49"/>
      <c r="Y488" s="49"/>
      <c r="Z488" s="49"/>
      <c r="AA488" s="49"/>
      <c r="AB488" s="49"/>
      <c r="AC488" s="49"/>
      <c r="AD488" s="49"/>
      <c r="AE488" s="49"/>
      <c r="AF488" s="49"/>
      <c r="AG488" s="49"/>
      <c r="AH488" s="49"/>
      <c r="AI488" s="49"/>
      <c r="AJ488" s="49"/>
      <c r="AK488" s="49"/>
      <c r="AL488" s="49"/>
      <c r="AM488" s="49"/>
      <c r="AN488" s="49"/>
      <c r="AO488" s="49"/>
      <c r="AP488" s="49"/>
      <c r="AQ488" s="49"/>
      <c r="AR488" s="49"/>
      <c r="AS488" s="49"/>
      <c r="AT488" s="49"/>
      <c r="AU488" s="49"/>
      <c r="AV488" s="49"/>
      <c r="AW488" s="49"/>
      <c r="AX488" s="49"/>
      <c r="AY488" s="49"/>
      <c r="AZ488" s="49"/>
      <c r="BA488" s="71">
        <f t="shared" si="26"/>
        <v>229841.7</v>
      </c>
      <c r="BB488" s="72">
        <f t="shared" si="29"/>
        <v>229841.7</v>
      </c>
      <c r="BC488" s="52" t="str">
        <f t="shared" si="32"/>
        <v>INR  Two Lakh Twenty Nine Thousand Eight Hundred &amp; Forty One  and Paise Seventy Only</v>
      </c>
      <c r="BD488" s="83">
        <v>5976</v>
      </c>
      <c r="BE488" s="83">
        <f t="shared" si="30"/>
        <v>203184</v>
      </c>
      <c r="HF488" s="16"/>
      <c r="HG488" s="16"/>
      <c r="HH488" s="16"/>
      <c r="HI488" s="16"/>
      <c r="HJ488" s="16"/>
    </row>
    <row r="489" spans="1:218" s="15" customFormat="1" ht="108.75" customHeight="1">
      <c r="A489" s="56">
        <v>477</v>
      </c>
      <c r="B489" s="74" t="s">
        <v>1053</v>
      </c>
      <c r="C489" s="73" t="s">
        <v>992</v>
      </c>
      <c r="D489" s="76">
        <v>464</v>
      </c>
      <c r="E489" s="77" t="s">
        <v>357</v>
      </c>
      <c r="F489" s="78">
        <v>4011.24</v>
      </c>
      <c r="G489" s="53"/>
      <c r="H489" s="43"/>
      <c r="I489" s="42" t="s">
        <v>38</v>
      </c>
      <c r="J489" s="44">
        <f t="shared" si="31"/>
        <v>1</v>
      </c>
      <c r="K489" s="45" t="s">
        <v>59</v>
      </c>
      <c r="L489" s="45" t="s">
        <v>7</v>
      </c>
      <c r="M489" s="70"/>
      <c r="N489" s="53"/>
      <c r="O489" s="53"/>
      <c r="P489" s="49"/>
      <c r="Q489" s="53"/>
      <c r="R489" s="53"/>
      <c r="S489" s="49"/>
      <c r="T489" s="49"/>
      <c r="U489" s="49"/>
      <c r="V489" s="49"/>
      <c r="W489" s="49"/>
      <c r="X489" s="49"/>
      <c r="Y489" s="49"/>
      <c r="Z489" s="49"/>
      <c r="AA489" s="49"/>
      <c r="AB489" s="49"/>
      <c r="AC489" s="49"/>
      <c r="AD489" s="49"/>
      <c r="AE489" s="49"/>
      <c r="AF489" s="49"/>
      <c r="AG489" s="49"/>
      <c r="AH489" s="49"/>
      <c r="AI489" s="49"/>
      <c r="AJ489" s="49"/>
      <c r="AK489" s="49"/>
      <c r="AL489" s="49"/>
      <c r="AM489" s="49"/>
      <c r="AN489" s="49"/>
      <c r="AO489" s="49"/>
      <c r="AP489" s="49"/>
      <c r="AQ489" s="49"/>
      <c r="AR489" s="49"/>
      <c r="AS489" s="49"/>
      <c r="AT489" s="49"/>
      <c r="AU489" s="49"/>
      <c r="AV489" s="49"/>
      <c r="AW489" s="49"/>
      <c r="AX489" s="49"/>
      <c r="AY489" s="49"/>
      <c r="AZ489" s="49"/>
      <c r="BA489" s="71">
        <f t="shared" si="26"/>
        <v>1861215.36</v>
      </c>
      <c r="BB489" s="72">
        <f t="shared" si="29"/>
        <v>1861215.36</v>
      </c>
      <c r="BC489" s="52" t="str">
        <f t="shared" si="32"/>
        <v>INR  Eighteen Lakh Sixty One Thousand Two Hundred &amp; Fifteen  and Paise Thirty Six Only</v>
      </c>
      <c r="BD489" s="83">
        <v>3546</v>
      </c>
      <c r="BE489" s="83">
        <f t="shared" si="30"/>
        <v>1645344</v>
      </c>
      <c r="HF489" s="16"/>
      <c r="HG489" s="16"/>
      <c r="HH489" s="16"/>
      <c r="HI489" s="16"/>
      <c r="HJ489" s="16"/>
    </row>
    <row r="490" spans="1:218" s="15" customFormat="1" ht="122.25" customHeight="1">
      <c r="A490" s="56">
        <v>478</v>
      </c>
      <c r="B490" s="74" t="s">
        <v>1054</v>
      </c>
      <c r="C490" s="73" t="s">
        <v>993</v>
      </c>
      <c r="D490" s="76">
        <v>1175</v>
      </c>
      <c r="E490" s="77" t="s">
        <v>1059</v>
      </c>
      <c r="F490" s="78">
        <v>1122.15</v>
      </c>
      <c r="G490" s="53"/>
      <c r="H490" s="43"/>
      <c r="I490" s="42" t="s">
        <v>38</v>
      </c>
      <c r="J490" s="44">
        <f t="shared" si="31"/>
        <v>1</v>
      </c>
      <c r="K490" s="45" t="s">
        <v>59</v>
      </c>
      <c r="L490" s="45" t="s">
        <v>7</v>
      </c>
      <c r="M490" s="70"/>
      <c r="N490" s="53"/>
      <c r="O490" s="53"/>
      <c r="P490" s="49"/>
      <c r="Q490" s="53"/>
      <c r="R490" s="53"/>
      <c r="S490" s="49"/>
      <c r="T490" s="49"/>
      <c r="U490" s="49"/>
      <c r="V490" s="49"/>
      <c r="W490" s="49"/>
      <c r="X490" s="49"/>
      <c r="Y490" s="49"/>
      <c r="Z490" s="49"/>
      <c r="AA490" s="49"/>
      <c r="AB490" s="49"/>
      <c r="AC490" s="49"/>
      <c r="AD490" s="49"/>
      <c r="AE490" s="49"/>
      <c r="AF490" s="49"/>
      <c r="AG490" s="49"/>
      <c r="AH490" s="49"/>
      <c r="AI490" s="49"/>
      <c r="AJ490" s="49"/>
      <c r="AK490" s="49"/>
      <c r="AL490" s="49"/>
      <c r="AM490" s="49"/>
      <c r="AN490" s="49"/>
      <c r="AO490" s="49"/>
      <c r="AP490" s="49"/>
      <c r="AQ490" s="49"/>
      <c r="AR490" s="49"/>
      <c r="AS490" s="49"/>
      <c r="AT490" s="49"/>
      <c r="AU490" s="49"/>
      <c r="AV490" s="49"/>
      <c r="AW490" s="49"/>
      <c r="AX490" s="49"/>
      <c r="AY490" s="49"/>
      <c r="AZ490" s="49"/>
      <c r="BA490" s="71">
        <f t="shared" si="26"/>
        <v>1318526.25</v>
      </c>
      <c r="BB490" s="72">
        <f t="shared" si="29"/>
        <v>1318526.25</v>
      </c>
      <c r="BC490" s="52" t="str">
        <f t="shared" si="32"/>
        <v>INR  Thirteen Lakh Eighteen Thousand Five Hundred &amp; Twenty Six  and Paise Twenty Five Only</v>
      </c>
      <c r="BD490" s="83">
        <v>992</v>
      </c>
      <c r="BE490" s="83">
        <f t="shared" si="30"/>
        <v>1165600</v>
      </c>
      <c r="HF490" s="16"/>
      <c r="HG490" s="16"/>
      <c r="HH490" s="16"/>
      <c r="HI490" s="16"/>
      <c r="HJ490" s="16"/>
    </row>
    <row r="491" spans="1:218" s="15" customFormat="1" ht="123.75" customHeight="1">
      <c r="A491" s="56">
        <v>479</v>
      </c>
      <c r="B491" s="74" t="s">
        <v>1055</v>
      </c>
      <c r="C491" s="73" t="s">
        <v>994</v>
      </c>
      <c r="D491" s="76">
        <v>5200</v>
      </c>
      <c r="E491" s="77" t="s">
        <v>1059</v>
      </c>
      <c r="F491" s="78">
        <v>897.04</v>
      </c>
      <c r="G491" s="53"/>
      <c r="H491" s="43"/>
      <c r="I491" s="42" t="s">
        <v>38</v>
      </c>
      <c r="J491" s="44">
        <f>IF(I491="Less(-)",-1,1)</f>
        <v>1</v>
      </c>
      <c r="K491" s="45" t="s">
        <v>59</v>
      </c>
      <c r="L491" s="45" t="s">
        <v>7</v>
      </c>
      <c r="M491" s="70"/>
      <c r="N491" s="53"/>
      <c r="O491" s="53"/>
      <c r="P491" s="49"/>
      <c r="Q491" s="53"/>
      <c r="R491" s="53"/>
      <c r="S491" s="49"/>
      <c r="T491" s="49"/>
      <c r="U491" s="49"/>
      <c r="V491" s="49"/>
      <c r="W491" s="49"/>
      <c r="X491" s="49"/>
      <c r="Y491" s="49"/>
      <c r="Z491" s="49"/>
      <c r="AA491" s="49"/>
      <c r="AB491" s="49"/>
      <c r="AC491" s="49"/>
      <c r="AD491" s="49"/>
      <c r="AE491" s="49"/>
      <c r="AF491" s="49"/>
      <c r="AG491" s="49"/>
      <c r="AH491" s="49"/>
      <c r="AI491" s="49"/>
      <c r="AJ491" s="49"/>
      <c r="AK491" s="49"/>
      <c r="AL491" s="49"/>
      <c r="AM491" s="49"/>
      <c r="AN491" s="49"/>
      <c r="AO491" s="49"/>
      <c r="AP491" s="49"/>
      <c r="AQ491" s="49"/>
      <c r="AR491" s="49"/>
      <c r="AS491" s="49"/>
      <c r="AT491" s="49"/>
      <c r="AU491" s="49"/>
      <c r="AV491" s="49"/>
      <c r="AW491" s="49"/>
      <c r="AX491" s="49"/>
      <c r="AY491" s="49"/>
      <c r="AZ491" s="49"/>
      <c r="BA491" s="71">
        <f t="shared" si="26"/>
        <v>4664608</v>
      </c>
      <c r="BB491" s="72">
        <f t="shared" si="29"/>
        <v>4664608</v>
      </c>
      <c r="BC491" s="52" t="str">
        <f>SpellNumber(L491,BB491)</f>
        <v>INR  Forty Six Lakh Sixty Four Thousand Six Hundred &amp; Eight  Only</v>
      </c>
      <c r="BD491" s="83">
        <v>793</v>
      </c>
      <c r="BE491" s="83">
        <f t="shared" si="30"/>
        <v>4123600</v>
      </c>
      <c r="HF491" s="16"/>
      <c r="HG491" s="16"/>
      <c r="HH491" s="16"/>
      <c r="HI491" s="16"/>
      <c r="HJ491" s="16"/>
    </row>
    <row r="492" spans="1:218" s="15" customFormat="1" ht="153.75" customHeight="1">
      <c r="A492" s="56">
        <v>480</v>
      </c>
      <c r="B492" s="74" t="s">
        <v>1095</v>
      </c>
      <c r="C492" s="73" t="s">
        <v>995</v>
      </c>
      <c r="D492" s="76">
        <v>792</v>
      </c>
      <c r="E492" s="77" t="s">
        <v>1060</v>
      </c>
      <c r="F492" s="78">
        <v>75.79</v>
      </c>
      <c r="G492" s="53"/>
      <c r="H492" s="43"/>
      <c r="I492" s="42" t="s">
        <v>38</v>
      </c>
      <c r="J492" s="44">
        <f aca="true" t="shared" si="33" ref="J492:J503">IF(I492="Less(-)",-1,1)</f>
        <v>1</v>
      </c>
      <c r="K492" s="45" t="s">
        <v>59</v>
      </c>
      <c r="L492" s="45" t="s">
        <v>7</v>
      </c>
      <c r="M492" s="70"/>
      <c r="N492" s="53"/>
      <c r="O492" s="53"/>
      <c r="P492" s="49"/>
      <c r="Q492" s="53"/>
      <c r="R492" s="53"/>
      <c r="S492" s="49"/>
      <c r="T492" s="49"/>
      <c r="U492" s="49"/>
      <c r="V492" s="49"/>
      <c r="W492" s="49"/>
      <c r="X492" s="49"/>
      <c r="Y492" s="49"/>
      <c r="Z492" s="49"/>
      <c r="AA492" s="49"/>
      <c r="AB492" s="49"/>
      <c r="AC492" s="49"/>
      <c r="AD492" s="49"/>
      <c r="AE492" s="49"/>
      <c r="AF492" s="49"/>
      <c r="AG492" s="49"/>
      <c r="AH492" s="49"/>
      <c r="AI492" s="49"/>
      <c r="AJ492" s="49"/>
      <c r="AK492" s="49"/>
      <c r="AL492" s="49"/>
      <c r="AM492" s="49"/>
      <c r="AN492" s="49"/>
      <c r="AO492" s="49"/>
      <c r="AP492" s="49"/>
      <c r="AQ492" s="49"/>
      <c r="AR492" s="49"/>
      <c r="AS492" s="49"/>
      <c r="AT492" s="49"/>
      <c r="AU492" s="49"/>
      <c r="AV492" s="49"/>
      <c r="AW492" s="49"/>
      <c r="AX492" s="49"/>
      <c r="AY492" s="49"/>
      <c r="AZ492" s="49"/>
      <c r="BA492" s="71">
        <f t="shared" si="26"/>
        <v>60025.68</v>
      </c>
      <c r="BB492" s="72">
        <f t="shared" si="29"/>
        <v>60025.68</v>
      </c>
      <c r="BC492" s="52" t="str">
        <f aca="true" t="shared" si="34" ref="BC492:BC503">SpellNumber(L492,BB492)</f>
        <v>INR  Sixty Thousand  &amp;Twenty Five  and Paise Sixty Eight Only</v>
      </c>
      <c r="BD492" s="83">
        <v>67</v>
      </c>
      <c r="BE492" s="83">
        <f t="shared" si="30"/>
        <v>53064</v>
      </c>
      <c r="HF492" s="16"/>
      <c r="HG492" s="16"/>
      <c r="HH492" s="16"/>
      <c r="HI492" s="16"/>
      <c r="HJ492" s="16"/>
    </row>
    <row r="493" spans="1:218" s="15" customFormat="1" ht="168.75" customHeight="1">
      <c r="A493" s="56">
        <v>481</v>
      </c>
      <c r="B493" s="74" t="s">
        <v>1056</v>
      </c>
      <c r="C493" s="73" t="s">
        <v>996</v>
      </c>
      <c r="D493" s="76">
        <v>792</v>
      </c>
      <c r="E493" s="77" t="s">
        <v>357</v>
      </c>
      <c r="F493" s="78">
        <v>597.27</v>
      </c>
      <c r="G493" s="53"/>
      <c r="H493" s="43"/>
      <c r="I493" s="42" t="s">
        <v>38</v>
      </c>
      <c r="J493" s="44">
        <f>IF(I493="Less(-)",-1,1)</f>
        <v>1</v>
      </c>
      <c r="K493" s="45" t="s">
        <v>59</v>
      </c>
      <c r="L493" s="45" t="s">
        <v>7</v>
      </c>
      <c r="M493" s="70"/>
      <c r="N493" s="53"/>
      <c r="O493" s="53"/>
      <c r="P493" s="49"/>
      <c r="Q493" s="53"/>
      <c r="R493" s="53"/>
      <c r="S493" s="49"/>
      <c r="T493" s="49"/>
      <c r="U493" s="49"/>
      <c r="V493" s="49"/>
      <c r="W493" s="49"/>
      <c r="X493" s="49"/>
      <c r="Y493" s="49"/>
      <c r="Z493" s="49"/>
      <c r="AA493" s="49"/>
      <c r="AB493" s="49"/>
      <c r="AC493" s="49"/>
      <c r="AD493" s="49"/>
      <c r="AE493" s="49"/>
      <c r="AF493" s="49"/>
      <c r="AG493" s="49"/>
      <c r="AH493" s="49"/>
      <c r="AI493" s="49"/>
      <c r="AJ493" s="49"/>
      <c r="AK493" s="49"/>
      <c r="AL493" s="49"/>
      <c r="AM493" s="49"/>
      <c r="AN493" s="49"/>
      <c r="AO493" s="49"/>
      <c r="AP493" s="49"/>
      <c r="AQ493" s="49"/>
      <c r="AR493" s="49"/>
      <c r="AS493" s="49"/>
      <c r="AT493" s="49"/>
      <c r="AU493" s="49"/>
      <c r="AV493" s="49"/>
      <c r="AW493" s="49"/>
      <c r="AX493" s="49"/>
      <c r="AY493" s="49"/>
      <c r="AZ493" s="49"/>
      <c r="BA493" s="71">
        <f t="shared" si="26"/>
        <v>473037.84</v>
      </c>
      <c r="BB493" s="72">
        <f t="shared" si="29"/>
        <v>473037.84</v>
      </c>
      <c r="BC493" s="52" t="str">
        <f>SpellNumber(L493,BB493)</f>
        <v>INR  Four Lakh Seventy Three Thousand  &amp;Thirty Seven  and Paise Eighty Four Only</v>
      </c>
      <c r="BD493" s="83">
        <v>528</v>
      </c>
      <c r="BE493" s="83">
        <f t="shared" si="30"/>
        <v>418176</v>
      </c>
      <c r="HF493" s="16"/>
      <c r="HG493" s="16"/>
      <c r="HH493" s="16"/>
      <c r="HI493" s="16"/>
      <c r="HJ493" s="16"/>
    </row>
    <row r="494" spans="1:218" s="15" customFormat="1" ht="49.5" customHeight="1">
      <c r="A494" s="56">
        <v>482</v>
      </c>
      <c r="B494" s="74" t="s">
        <v>1057</v>
      </c>
      <c r="C494" s="73" t="s">
        <v>997</v>
      </c>
      <c r="D494" s="76">
        <v>792</v>
      </c>
      <c r="E494" s="77" t="s">
        <v>1061</v>
      </c>
      <c r="F494" s="78">
        <v>657.23</v>
      </c>
      <c r="G494" s="53"/>
      <c r="H494" s="43"/>
      <c r="I494" s="42" t="s">
        <v>38</v>
      </c>
      <c r="J494" s="44">
        <f t="shared" si="33"/>
        <v>1</v>
      </c>
      <c r="K494" s="45" t="s">
        <v>59</v>
      </c>
      <c r="L494" s="45" t="s">
        <v>7</v>
      </c>
      <c r="M494" s="70"/>
      <c r="N494" s="53"/>
      <c r="O494" s="53"/>
      <c r="P494" s="49"/>
      <c r="Q494" s="53"/>
      <c r="R494" s="53"/>
      <c r="S494" s="49"/>
      <c r="T494" s="49"/>
      <c r="U494" s="49"/>
      <c r="V494" s="49"/>
      <c r="W494" s="49"/>
      <c r="X494" s="49"/>
      <c r="Y494" s="49"/>
      <c r="Z494" s="49"/>
      <c r="AA494" s="49"/>
      <c r="AB494" s="49"/>
      <c r="AC494" s="49"/>
      <c r="AD494" s="49"/>
      <c r="AE494" s="49"/>
      <c r="AF494" s="49"/>
      <c r="AG494" s="49"/>
      <c r="AH494" s="49"/>
      <c r="AI494" s="49"/>
      <c r="AJ494" s="49"/>
      <c r="AK494" s="49"/>
      <c r="AL494" s="49"/>
      <c r="AM494" s="49"/>
      <c r="AN494" s="49"/>
      <c r="AO494" s="49"/>
      <c r="AP494" s="49"/>
      <c r="AQ494" s="49"/>
      <c r="AR494" s="49"/>
      <c r="AS494" s="49"/>
      <c r="AT494" s="49"/>
      <c r="AU494" s="49"/>
      <c r="AV494" s="49"/>
      <c r="AW494" s="49"/>
      <c r="AX494" s="49"/>
      <c r="AY494" s="49"/>
      <c r="AZ494" s="49"/>
      <c r="BA494" s="71">
        <f t="shared" si="26"/>
        <v>520526.16</v>
      </c>
      <c r="BB494" s="72">
        <f t="shared" si="29"/>
        <v>520526.16</v>
      </c>
      <c r="BC494" s="52" t="str">
        <f t="shared" si="34"/>
        <v>INR  Five Lakh Twenty Thousand Five Hundred &amp; Twenty Six  and Paise Sixteen Only</v>
      </c>
      <c r="BD494" s="83">
        <v>581</v>
      </c>
      <c r="BE494" s="83">
        <f t="shared" si="30"/>
        <v>460152</v>
      </c>
      <c r="HF494" s="16"/>
      <c r="HG494" s="16"/>
      <c r="HH494" s="16"/>
      <c r="HI494" s="16"/>
      <c r="HJ494" s="16"/>
    </row>
    <row r="495" spans="1:218" s="15" customFormat="1" ht="64.5" customHeight="1">
      <c r="A495" s="56">
        <v>483</v>
      </c>
      <c r="B495" s="74" t="s">
        <v>1062</v>
      </c>
      <c r="C495" s="73" t="s">
        <v>998</v>
      </c>
      <c r="D495" s="76">
        <v>11880</v>
      </c>
      <c r="E495" s="77" t="s">
        <v>127</v>
      </c>
      <c r="F495" s="78">
        <v>193.44</v>
      </c>
      <c r="G495" s="53"/>
      <c r="H495" s="43"/>
      <c r="I495" s="42" t="s">
        <v>38</v>
      </c>
      <c r="J495" s="44">
        <f t="shared" si="33"/>
        <v>1</v>
      </c>
      <c r="K495" s="45" t="s">
        <v>59</v>
      </c>
      <c r="L495" s="45" t="s">
        <v>7</v>
      </c>
      <c r="M495" s="70"/>
      <c r="N495" s="53"/>
      <c r="O495" s="53"/>
      <c r="P495" s="49"/>
      <c r="Q495" s="53"/>
      <c r="R495" s="53"/>
      <c r="S495" s="49"/>
      <c r="T495" s="49"/>
      <c r="U495" s="49"/>
      <c r="V495" s="49"/>
      <c r="W495" s="49"/>
      <c r="X495" s="49"/>
      <c r="Y495" s="49"/>
      <c r="Z495" s="49"/>
      <c r="AA495" s="49"/>
      <c r="AB495" s="49"/>
      <c r="AC495" s="49"/>
      <c r="AD495" s="49"/>
      <c r="AE495" s="49"/>
      <c r="AF495" s="49"/>
      <c r="AG495" s="49"/>
      <c r="AH495" s="49"/>
      <c r="AI495" s="49"/>
      <c r="AJ495" s="49"/>
      <c r="AK495" s="49"/>
      <c r="AL495" s="49"/>
      <c r="AM495" s="49"/>
      <c r="AN495" s="49"/>
      <c r="AO495" s="49"/>
      <c r="AP495" s="49"/>
      <c r="AQ495" s="49"/>
      <c r="AR495" s="49"/>
      <c r="AS495" s="49"/>
      <c r="AT495" s="49"/>
      <c r="AU495" s="49"/>
      <c r="AV495" s="49"/>
      <c r="AW495" s="49"/>
      <c r="AX495" s="49"/>
      <c r="AY495" s="49"/>
      <c r="AZ495" s="49"/>
      <c r="BA495" s="71">
        <f t="shared" si="26"/>
        <v>2298067.2</v>
      </c>
      <c r="BB495" s="72">
        <f t="shared" si="29"/>
        <v>2298067.2</v>
      </c>
      <c r="BC495" s="52" t="str">
        <f t="shared" si="34"/>
        <v>INR  Twenty Two Lakh Ninety Eight Thousand  &amp;Sixty Seven  and Paise Twenty Only</v>
      </c>
      <c r="BD495" s="83">
        <v>171</v>
      </c>
      <c r="BE495" s="83">
        <f t="shared" si="30"/>
        <v>2031480</v>
      </c>
      <c r="HF495" s="16"/>
      <c r="HG495" s="16"/>
      <c r="HH495" s="16"/>
      <c r="HI495" s="16"/>
      <c r="HJ495" s="16"/>
    </row>
    <row r="496" spans="1:218" s="15" customFormat="1" ht="63.75" customHeight="1">
      <c r="A496" s="56">
        <v>484</v>
      </c>
      <c r="B496" s="74" t="s">
        <v>1064</v>
      </c>
      <c r="C496" s="73" t="s">
        <v>999</v>
      </c>
      <c r="D496" s="76">
        <v>2640</v>
      </c>
      <c r="E496" s="77" t="s">
        <v>516</v>
      </c>
      <c r="F496" s="78">
        <v>221.72</v>
      </c>
      <c r="G496" s="53"/>
      <c r="H496" s="43"/>
      <c r="I496" s="42" t="s">
        <v>38</v>
      </c>
      <c r="J496" s="44">
        <v>1</v>
      </c>
      <c r="K496" s="45" t="s">
        <v>59</v>
      </c>
      <c r="L496" s="45" t="s">
        <v>7</v>
      </c>
      <c r="M496" s="70"/>
      <c r="N496" s="53"/>
      <c r="O496" s="53"/>
      <c r="P496" s="49"/>
      <c r="Q496" s="53"/>
      <c r="R496" s="53"/>
      <c r="S496" s="49"/>
      <c r="T496" s="49"/>
      <c r="U496" s="49"/>
      <c r="V496" s="49"/>
      <c r="W496" s="49"/>
      <c r="X496" s="49"/>
      <c r="Y496" s="49"/>
      <c r="Z496" s="49"/>
      <c r="AA496" s="49"/>
      <c r="AB496" s="49"/>
      <c r="AC496" s="49"/>
      <c r="AD496" s="49"/>
      <c r="AE496" s="49"/>
      <c r="AF496" s="49"/>
      <c r="AG496" s="49"/>
      <c r="AH496" s="49"/>
      <c r="AI496" s="49"/>
      <c r="AJ496" s="49"/>
      <c r="AK496" s="49"/>
      <c r="AL496" s="49"/>
      <c r="AM496" s="49"/>
      <c r="AN496" s="49"/>
      <c r="AO496" s="49"/>
      <c r="AP496" s="49"/>
      <c r="AQ496" s="49"/>
      <c r="AR496" s="49"/>
      <c r="AS496" s="49"/>
      <c r="AT496" s="49"/>
      <c r="AU496" s="49"/>
      <c r="AV496" s="49"/>
      <c r="AW496" s="49"/>
      <c r="AX496" s="49"/>
      <c r="AY496" s="49"/>
      <c r="AZ496" s="49"/>
      <c r="BA496" s="71">
        <f t="shared" si="26"/>
        <v>585340.8</v>
      </c>
      <c r="BB496" s="72">
        <f t="shared" si="29"/>
        <v>585340.8</v>
      </c>
      <c r="BC496" s="52" t="s">
        <v>1063</v>
      </c>
      <c r="BD496" s="83">
        <v>196</v>
      </c>
      <c r="BE496" s="83">
        <f t="shared" si="30"/>
        <v>517440</v>
      </c>
      <c r="HF496" s="16"/>
      <c r="HG496" s="16"/>
      <c r="HH496" s="16"/>
      <c r="HI496" s="16"/>
      <c r="HJ496" s="16"/>
    </row>
    <row r="497" spans="1:218" s="15" customFormat="1" ht="34.5" customHeight="1">
      <c r="A497" s="56">
        <v>485</v>
      </c>
      <c r="B497" s="74" t="s">
        <v>1065</v>
      </c>
      <c r="C497" s="73" t="s">
        <v>1000</v>
      </c>
      <c r="D497" s="76">
        <v>266</v>
      </c>
      <c r="E497" s="77" t="s">
        <v>357</v>
      </c>
      <c r="F497" s="78">
        <v>480.76</v>
      </c>
      <c r="G497" s="53"/>
      <c r="H497" s="43"/>
      <c r="I497" s="42" t="s">
        <v>38</v>
      </c>
      <c r="J497" s="44">
        <f>IF(I497="Less(-)",-1,1)</f>
        <v>1</v>
      </c>
      <c r="K497" s="45" t="s">
        <v>59</v>
      </c>
      <c r="L497" s="45" t="s">
        <v>7</v>
      </c>
      <c r="M497" s="70"/>
      <c r="N497" s="53"/>
      <c r="O497" s="53"/>
      <c r="P497" s="49"/>
      <c r="Q497" s="53"/>
      <c r="R497" s="53"/>
      <c r="S497" s="49"/>
      <c r="T497" s="49"/>
      <c r="U497" s="49"/>
      <c r="V497" s="49"/>
      <c r="W497" s="49"/>
      <c r="X497" s="49"/>
      <c r="Y497" s="49"/>
      <c r="Z497" s="49"/>
      <c r="AA497" s="49"/>
      <c r="AB497" s="49"/>
      <c r="AC497" s="49"/>
      <c r="AD497" s="49"/>
      <c r="AE497" s="49"/>
      <c r="AF497" s="49"/>
      <c r="AG497" s="49"/>
      <c r="AH497" s="49"/>
      <c r="AI497" s="49"/>
      <c r="AJ497" s="49"/>
      <c r="AK497" s="49"/>
      <c r="AL497" s="49"/>
      <c r="AM497" s="49"/>
      <c r="AN497" s="49"/>
      <c r="AO497" s="49"/>
      <c r="AP497" s="49"/>
      <c r="AQ497" s="49"/>
      <c r="AR497" s="49"/>
      <c r="AS497" s="49"/>
      <c r="AT497" s="49"/>
      <c r="AU497" s="49"/>
      <c r="AV497" s="49"/>
      <c r="AW497" s="49"/>
      <c r="AX497" s="49"/>
      <c r="AY497" s="49"/>
      <c r="AZ497" s="49"/>
      <c r="BA497" s="71">
        <f t="shared" si="26"/>
        <v>127882.16</v>
      </c>
      <c r="BB497" s="72">
        <f t="shared" si="29"/>
        <v>127882.16</v>
      </c>
      <c r="BC497" s="52" t="str">
        <f>SpellNumber(L497,BB497)</f>
        <v>INR  One Lakh Twenty Seven Thousand Eight Hundred &amp; Eighty Two  and Paise Sixteen Only</v>
      </c>
      <c r="BD497" s="83">
        <v>425</v>
      </c>
      <c r="BE497" s="83">
        <f t="shared" si="30"/>
        <v>113050</v>
      </c>
      <c r="HF497" s="16"/>
      <c r="HG497" s="16"/>
      <c r="HH497" s="16"/>
      <c r="HI497" s="16"/>
      <c r="HJ497" s="16"/>
    </row>
    <row r="498" spans="1:218" s="15" customFormat="1" ht="37.5" customHeight="1">
      <c r="A498" s="56">
        <v>486</v>
      </c>
      <c r="B498" s="74" t="s">
        <v>1066</v>
      </c>
      <c r="C498" s="73" t="s">
        <v>1001</v>
      </c>
      <c r="D498" s="76">
        <v>268</v>
      </c>
      <c r="E498" s="77" t="s">
        <v>357</v>
      </c>
      <c r="F498" s="78">
        <v>762.43</v>
      </c>
      <c r="G498" s="53"/>
      <c r="H498" s="43"/>
      <c r="I498" s="42" t="s">
        <v>38</v>
      </c>
      <c r="J498" s="44">
        <f t="shared" si="33"/>
        <v>1</v>
      </c>
      <c r="K498" s="45" t="s">
        <v>59</v>
      </c>
      <c r="L498" s="45" t="s">
        <v>7</v>
      </c>
      <c r="M498" s="70"/>
      <c r="N498" s="53"/>
      <c r="O498" s="53"/>
      <c r="P498" s="49"/>
      <c r="Q498" s="53"/>
      <c r="R498" s="53"/>
      <c r="S498" s="49"/>
      <c r="T498" s="49"/>
      <c r="U498" s="49"/>
      <c r="V498" s="49"/>
      <c r="W498" s="49"/>
      <c r="X498" s="49"/>
      <c r="Y498" s="49"/>
      <c r="Z498" s="49"/>
      <c r="AA498" s="49"/>
      <c r="AB498" s="49"/>
      <c r="AC498" s="49"/>
      <c r="AD498" s="49"/>
      <c r="AE498" s="49"/>
      <c r="AF498" s="49"/>
      <c r="AG498" s="49"/>
      <c r="AH498" s="49"/>
      <c r="AI498" s="49"/>
      <c r="AJ498" s="49"/>
      <c r="AK498" s="49"/>
      <c r="AL498" s="49"/>
      <c r="AM498" s="49"/>
      <c r="AN498" s="49"/>
      <c r="AO498" s="49"/>
      <c r="AP498" s="49"/>
      <c r="AQ498" s="49"/>
      <c r="AR498" s="49"/>
      <c r="AS498" s="49"/>
      <c r="AT498" s="49"/>
      <c r="AU498" s="49"/>
      <c r="AV498" s="49"/>
      <c r="AW498" s="49"/>
      <c r="AX498" s="49"/>
      <c r="AY498" s="49"/>
      <c r="AZ498" s="49"/>
      <c r="BA498" s="71">
        <f t="shared" si="26"/>
        <v>204331.24</v>
      </c>
      <c r="BB498" s="72">
        <f t="shared" si="29"/>
        <v>204331.24</v>
      </c>
      <c r="BC498" s="52" t="str">
        <f t="shared" si="34"/>
        <v>INR  Two Lakh Four Thousand Three Hundred &amp; Thirty One  and Paise Twenty Four Only</v>
      </c>
      <c r="BD498" s="83">
        <v>674</v>
      </c>
      <c r="BE498" s="83">
        <f t="shared" si="30"/>
        <v>180632</v>
      </c>
      <c r="HF498" s="16"/>
      <c r="HG498" s="16"/>
      <c r="HH498" s="16"/>
      <c r="HI498" s="16"/>
      <c r="HJ498" s="16"/>
    </row>
    <row r="499" spans="1:218" s="15" customFormat="1" ht="34.5" customHeight="1">
      <c r="A499" s="56">
        <v>487</v>
      </c>
      <c r="B499" s="74" t="s">
        <v>1067</v>
      </c>
      <c r="C499" s="73" t="s">
        <v>1002</v>
      </c>
      <c r="D499" s="76">
        <v>748</v>
      </c>
      <c r="E499" s="77" t="s">
        <v>1032</v>
      </c>
      <c r="F499" s="78">
        <v>1300.88</v>
      </c>
      <c r="G499" s="53"/>
      <c r="H499" s="43"/>
      <c r="I499" s="42" t="s">
        <v>38</v>
      </c>
      <c r="J499" s="44">
        <f t="shared" si="33"/>
        <v>1</v>
      </c>
      <c r="K499" s="45" t="s">
        <v>59</v>
      </c>
      <c r="L499" s="45" t="s">
        <v>7</v>
      </c>
      <c r="M499" s="70"/>
      <c r="N499" s="53"/>
      <c r="O499" s="53"/>
      <c r="P499" s="49"/>
      <c r="Q499" s="53"/>
      <c r="R499" s="53"/>
      <c r="S499" s="49"/>
      <c r="T499" s="49"/>
      <c r="U499" s="49"/>
      <c r="V499" s="49"/>
      <c r="W499" s="49"/>
      <c r="X499" s="49"/>
      <c r="Y499" s="49"/>
      <c r="Z499" s="49"/>
      <c r="AA499" s="49"/>
      <c r="AB499" s="49"/>
      <c r="AC499" s="49"/>
      <c r="AD499" s="49"/>
      <c r="AE499" s="49"/>
      <c r="AF499" s="49"/>
      <c r="AG499" s="49"/>
      <c r="AH499" s="49"/>
      <c r="AI499" s="49"/>
      <c r="AJ499" s="49"/>
      <c r="AK499" s="49"/>
      <c r="AL499" s="49"/>
      <c r="AM499" s="49"/>
      <c r="AN499" s="49"/>
      <c r="AO499" s="49"/>
      <c r="AP499" s="49"/>
      <c r="AQ499" s="49"/>
      <c r="AR499" s="49"/>
      <c r="AS499" s="49"/>
      <c r="AT499" s="49"/>
      <c r="AU499" s="49"/>
      <c r="AV499" s="49"/>
      <c r="AW499" s="49"/>
      <c r="AX499" s="49"/>
      <c r="AY499" s="49"/>
      <c r="AZ499" s="49"/>
      <c r="BA499" s="71">
        <f t="shared" si="26"/>
        <v>973058.24</v>
      </c>
      <c r="BB499" s="72">
        <f t="shared" si="29"/>
        <v>973058.24</v>
      </c>
      <c r="BC499" s="52" t="str">
        <f t="shared" si="34"/>
        <v>INR  Nine Lakh Seventy Three Thousand  &amp;Fifty Eight  and Paise Twenty Four Only</v>
      </c>
      <c r="BD499" s="83">
        <v>1150</v>
      </c>
      <c r="BE499" s="83">
        <f t="shared" si="30"/>
        <v>860200</v>
      </c>
      <c r="HF499" s="16"/>
      <c r="HG499" s="16"/>
      <c r="HH499" s="16"/>
      <c r="HI499" s="16"/>
      <c r="HJ499" s="16"/>
    </row>
    <row r="500" spans="1:218" s="15" customFormat="1" ht="33.75" customHeight="1">
      <c r="A500" s="56">
        <v>488</v>
      </c>
      <c r="B500" s="74" t="s">
        <v>1068</v>
      </c>
      <c r="C500" s="73" t="s">
        <v>1003</v>
      </c>
      <c r="D500" s="76">
        <v>748</v>
      </c>
      <c r="E500" s="77" t="s">
        <v>357</v>
      </c>
      <c r="F500" s="78">
        <v>307.69</v>
      </c>
      <c r="G500" s="53"/>
      <c r="H500" s="43"/>
      <c r="I500" s="42" t="s">
        <v>38</v>
      </c>
      <c r="J500" s="44">
        <f t="shared" si="33"/>
        <v>1</v>
      </c>
      <c r="K500" s="45" t="s">
        <v>59</v>
      </c>
      <c r="L500" s="45" t="s">
        <v>7</v>
      </c>
      <c r="M500" s="70"/>
      <c r="N500" s="53"/>
      <c r="O500" s="53"/>
      <c r="P500" s="49"/>
      <c r="Q500" s="53"/>
      <c r="R500" s="53"/>
      <c r="S500" s="49"/>
      <c r="T500" s="49"/>
      <c r="U500" s="49"/>
      <c r="V500" s="49"/>
      <c r="W500" s="49"/>
      <c r="X500" s="49"/>
      <c r="Y500" s="49"/>
      <c r="Z500" s="49"/>
      <c r="AA500" s="49"/>
      <c r="AB500" s="49"/>
      <c r="AC500" s="49"/>
      <c r="AD500" s="49"/>
      <c r="AE500" s="49"/>
      <c r="AF500" s="49"/>
      <c r="AG500" s="49"/>
      <c r="AH500" s="49"/>
      <c r="AI500" s="49"/>
      <c r="AJ500" s="49"/>
      <c r="AK500" s="49"/>
      <c r="AL500" s="49"/>
      <c r="AM500" s="49"/>
      <c r="AN500" s="49"/>
      <c r="AO500" s="49"/>
      <c r="AP500" s="49"/>
      <c r="AQ500" s="49"/>
      <c r="AR500" s="49"/>
      <c r="AS500" s="49"/>
      <c r="AT500" s="49"/>
      <c r="AU500" s="49"/>
      <c r="AV500" s="49"/>
      <c r="AW500" s="49"/>
      <c r="AX500" s="49"/>
      <c r="AY500" s="49"/>
      <c r="AZ500" s="49"/>
      <c r="BA500" s="71">
        <f t="shared" si="26"/>
        <v>230152.12</v>
      </c>
      <c r="BB500" s="72">
        <f t="shared" si="29"/>
        <v>230152.12</v>
      </c>
      <c r="BC500" s="52" t="str">
        <f t="shared" si="34"/>
        <v>INR  Two Lakh Thirty Thousand One Hundred &amp; Fifty Two  and Paise Twelve Only</v>
      </c>
      <c r="BD500" s="83">
        <v>272</v>
      </c>
      <c r="BE500" s="83">
        <f t="shared" si="30"/>
        <v>203456</v>
      </c>
      <c r="HF500" s="16"/>
      <c r="HG500" s="16"/>
      <c r="HH500" s="16"/>
      <c r="HI500" s="16"/>
      <c r="HJ500" s="16"/>
    </row>
    <row r="501" spans="1:218" s="15" customFormat="1" ht="77.25" customHeight="1">
      <c r="A501" s="56">
        <v>489</v>
      </c>
      <c r="B501" s="74" t="s">
        <v>1069</v>
      </c>
      <c r="C501" s="73" t="s">
        <v>1004</v>
      </c>
      <c r="D501" s="76">
        <v>264</v>
      </c>
      <c r="E501" s="77" t="s">
        <v>358</v>
      </c>
      <c r="F501" s="78">
        <v>2652.66</v>
      </c>
      <c r="G501" s="53"/>
      <c r="H501" s="43"/>
      <c r="I501" s="42" t="s">
        <v>38</v>
      </c>
      <c r="J501" s="44">
        <f>IF(I501="Less(-)",-1,1)</f>
        <v>1</v>
      </c>
      <c r="K501" s="45" t="s">
        <v>59</v>
      </c>
      <c r="L501" s="45" t="s">
        <v>7</v>
      </c>
      <c r="M501" s="70"/>
      <c r="N501" s="53"/>
      <c r="O501" s="53"/>
      <c r="P501" s="49"/>
      <c r="Q501" s="53"/>
      <c r="R501" s="53"/>
      <c r="S501" s="49"/>
      <c r="T501" s="49"/>
      <c r="U501" s="49"/>
      <c r="V501" s="49"/>
      <c r="W501" s="49"/>
      <c r="X501" s="49"/>
      <c r="Y501" s="49"/>
      <c r="Z501" s="49"/>
      <c r="AA501" s="49"/>
      <c r="AB501" s="49"/>
      <c r="AC501" s="49"/>
      <c r="AD501" s="49"/>
      <c r="AE501" s="49"/>
      <c r="AF501" s="49"/>
      <c r="AG501" s="49"/>
      <c r="AH501" s="49"/>
      <c r="AI501" s="49"/>
      <c r="AJ501" s="49"/>
      <c r="AK501" s="49"/>
      <c r="AL501" s="49"/>
      <c r="AM501" s="49"/>
      <c r="AN501" s="49"/>
      <c r="AO501" s="49"/>
      <c r="AP501" s="49"/>
      <c r="AQ501" s="49"/>
      <c r="AR501" s="49"/>
      <c r="AS501" s="49"/>
      <c r="AT501" s="49"/>
      <c r="AU501" s="49"/>
      <c r="AV501" s="49"/>
      <c r="AW501" s="49"/>
      <c r="AX501" s="49"/>
      <c r="AY501" s="49"/>
      <c r="AZ501" s="49"/>
      <c r="BA501" s="71">
        <f t="shared" si="26"/>
        <v>700302.24</v>
      </c>
      <c r="BB501" s="72">
        <f t="shared" si="29"/>
        <v>700302.24</v>
      </c>
      <c r="BC501" s="52" t="str">
        <f>SpellNumber(L501,BB501)</f>
        <v>INR  Seven Lakh Three Hundred &amp; Two  and Paise Twenty Four Only</v>
      </c>
      <c r="BD501" s="83">
        <v>2345</v>
      </c>
      <c r="BE501" s="83">
        <f t="shared" si="30"/>
        <v>619080</v>
      </c>
      <c r="HF501" s="16"/>
      <c r="HG501" s="16"/>
      <c r="HH501" s="16"/>
      <c r="HI501" s="16"/>
      <c r="HJ501" s="16"/>
    </row>
    <row r="502" spans="1:218" s="15" customFormat="1" ht="32.25" customHeight="1">
      <c r="A502" s="56">
        <v>490</v>
      </c>
      <c r="B502" s="74" t="s">
        <v>1070</v>
      </c>
      <c r="C502" s="73" t="s">
        <v>1005</v>
      </c>
      <c r="D502" s="76">
        <v>748</v>
      </c>
      <c r="E502" s="77" t="s">
        <v>1032</v>
      </c>
      <c r="F502" s="78">
        <v>628.95</v>
      </c>
      <c r="G502" s="53"/>
      <c r="H502" s="43"/>
      <c r="I502" s="42" t="s">
        <v>38</v>
      </c>
      <c r="J502" s="44">
        <f>IF(I502="Less(-)",-1,1)</f>
        <v>1</v>
      </c>
      <c r="K502" s="45" t="s">
        <v>59</v>
      </c>
      <c r="L502" s="45" t="s">
        <v>7</v>
      </c>
      <c r="M502" s="70"/>
      <c r="N502" s="53"/>
      <c r="O502" s="53"/>
      <c r="P502" s="49"/>
      <c r="Q502" s="53"/>
      <c r="R502" s="53"/>
      <c r="S502" s="49"/>
      <c r="T502" s="49"/>
      <c r="U502" s="49"/>
      <c r="V502" s="49"/>
      <c r="W502" s="49"/>
      <c r="X502" s="49"/>
      <c r="Y502" s="49"/>
      <c r="Z502" s="49"/>
      <c r="AA502" s="49"/>
      <c r="AB502" s="49"/>
      <c r="AC502" s="49"/>
      <c r="AD502" s="49"/>
      <c r="AE502" s="49"/>
      <c r="AF502" s="49"/>
      <c r="AG502" s="49"/>
      <c r="AH502" s="49"/>
      <c r="AI502" s="49"/>
      <c r="AJ502" s="49"/>
      <c r="AK502" s="49"/>
      <c r="AL502" s="49"/>
      <c r="AM502" s="49"/>
      <c r="AN502" s="49"/>
      <c r="AO502" s="49"/>
      <c r="AP502" s="49"/>
      <c r="AQ502" s="49"/>
      <c r="AR502" s="49"/>
      <c r="AS502" s="49"/>
      <c r="AT502" s="49"/>
      <c r="AU502" s="49"/>
      <c r="AV502" s="49"/>
      <c r="AW502" s="49"/>
      <c r="AX502" s="49"/>
      <c r="AY502" s="49"/>
      <c r="AZ502" s="49"/>
      <c r="BA502" s="71">
        <f t="shared" si="26"/>
        <v>470454.6</v>
      </c>
      <c r="BB502" s="72">
        <f t="shared" si="29"/>
        <v>470454.6</v>
      </c>
      <c r="BC502" s="52" t="str">
        <f>SpellNumber(L502,BB502)</f>
        <v>INR  Four Lakh Seventy Thousand Four Hundred &amp; Fifty Four  and Paise Sixty Only</v>
      </c>
      <c r="BD502" s="83">
        <v>556</v>
      </c>
      <c r="BE502" s="83">
        <f t="shared" si="30"/>
        <v>415888</v>
      </c>
      <c r="HF502" s="16"/>
      <c r="HG502" s="16"/>
      <c r="HH502" s="16"/>
      <c r="HI502" s="16"/>
      <c r="HJ502" s="16"/>
    </row>
    <row r="503" spans="1:218" s="15" customFormat="1" ht="45.75" customHeight="1">
      <c r="A503" s="56">
        <v>491</v>
      </c>
      <c r="B503" s="74" t="s">
        <v>1071</v>
      </c>
      <c r="C503" s="73" t="s">
        <v>1006</v>
      </c>
      <c r="D503" s="76">
        <v>500</v>
      </c>
      <c r="E503" s="77" t="s">
        <v>357</v>
      </c>
      <c r="F503" s="78">
        <v>1807.66</v>
      </c>
      <c r="G503" s="53"/>
      <c r="H503" s="43"/>
      <c r="I503" s="42" t="s">
        <v>38</v>
      </c>
      <c r="J503" s="44">
        <f t="shared" si="33"/>
        <v>1</v>
      </c>
      <c r="K503" s="45" t="s">
        <v>59</v>
      </c>
      <c r="L503" s="45" t="s">
        <v>7</v>
      </c>
      <c r="M503" s="70"/>
      <c r="N503" s="53"/>
      <c r="O503" s="53"/>
      <c r="P503" s="49"/>
      <c r="Q503" s="53"/>
      <c r="R503" s="53"/>
      <c r="S503" s="49"/>
      <c r="T503" s="49"/>
      <c r="U503" s="49"/>
      <c r="V503" s="49"/>
      <c r="W503" s="49"/>
      <c r="X503" s="49"/>
      <c r="Y503" s="49"/>
      <c r="Z503" s="49"/>
      <c r="AA503" s="49"/>
      <c r="AB503" s="49"/>
      <c r="AC503" s="49"/>
      <c r="AD503" s="49"/>
      <c r="AE503" s="49"/>
      <c r="AF503" s="49"/>
      <c r="AG503" s="49"/>
      <c r="AH503" s="49"/>
      <c r="AI503" s="49"/>
      <c r="AJ503" s="49"/>
      <c r="AK503" s="49"/>
      <c r="AL503" s="49"/>
      <c r="AM503" s="49"/>
      <c r="AN503" s="49"/>
      <c r="AO503" s="49"/>
      <c r="AP503" s="49"/>
      <c r="AQ503" s="49"/>
      <c r="AR503" s="49"/>
      <c r="AS503" s="49"/>
      <c r="AT503" s="49"/>
      <c r="AU503" s="49"/>
      <c r="AV503" s="49"/>
      <c r="AW503" s="49"/>
      <c r="AX503" s="49"/>
      <c r="AY503" s="49"/>
      <c r="AZ503" s="49"/>
      <c r="BA503" s="71">
        <f t="shared" si="26"/>
        <v>903830</v>
      </c>
      <c r="BB503" s="72">
        <f t="shared" si="29"/>
        <v>903830</v>
      </c>
      <c r="BC503" s="52" t="str">
        <f t="shared" si="34"/>
        <v>INR  Nine Lakh Three Thousand Eight Hundred &amp; Thirty  Only</v>
      </c>
      <c r="BD503" s="83">
        <v>1598</v>
      </c>
      <c r="BE503" s="83">
        <f t="shared" si="30"/>
        <v>799000</v>
      </c>
      <c r="HF503" s="16"/>
      <c r="HG503" s="16"/>
      <c r="HH503" s="16"/>
      <c r="HI503" s="16"/>
      <c r="HJ503" s="16"/>
    </row>
    <row r="504" spans="1:218" s="15" customFormat="1" ht="46.5" customHeight="1">
      <c r="A504" s="56">
        <v>492</v>
      </c>
      <c r="B504" s="74" t="s">
        <v>352</v>
      </c>
      <c r="C504" s="73" t="s">
        <v>1007</v>
      </c>
      <c r="D504" s="76">
        <v>450</v>
      </c>
      <c r="E504" s="77" t="s">
        <v>357</v>
      </c>
      <c r="F504" s="78">
        <v>1074.64</v>
      </c>
      <c r="G504" s="53"/>
      <c r="H504" s="43"/>
      <c r="I504" s="42" t="s">
        <v>38</v>
      </c>
      <c r="J504" s="44">
        <f aca="true" t="shared" si="35" ref="J504:J523">IF(I504="Less(-)",-1,1)</f>
        <v>1</v>
      </c>
      <c r="K504" s="45" t="s">
        <v>59</v>
      </c>
      <c r="L504" s="45" t="s">
        <v>7</v>
      </c>
      <c r="M504" s="70"/>
      <c r="N504" s="53"/>
      <c r="O504" s="53"/>
      <c r="P504" s="49"/>
      <c r="Q504" s="53"/>
      <c r="R504" s="53"/>
      <c r="S504" s="49"/>
      <c r="T504" s="49"/>
      <c r="U504" s="49"/>
      <c r="V504" s="49"/>
      <c r="W504" s="49"/>
      <c r="X504" s="49"/>
      <c r="Y504" s="49"/>
      <c r="Z504" s="49"/>
      <c r="AA504" s="49"/>
      <c r="AB504" s="49"/>
      <c r="AC504" s="49"/>
      <c r="AD504" s="49"/>
      <c r="AE504" s="49"/>
      <c r="AF504" s="49"/>
      <c r="AG504" s="49"/>
      <c r="AH504" s="49"/>
      <c r="AI504" s="49"/>
      <c r="AJ504" s="49"/>
      <c r="AK504" s="49"/>
      <c r="AL504" s="49"/>
      <c r="AM504" s="49"/>
      <c r="AN504" s="49"/>
      <c r="AO504" s="49"/>
      <c r="AP504" s="49"/>
      <c r="AQ504" s="49"/>
      <c r="AR504" s="49"/>
      <c r="AS504" s="49"/>
      <c r="AT504" s="49"/>
      <c r="AU504" s="49"/>
      <c r="AV504" s="49"/>
      <c r="AW504" s="49"/>
      <c r="AX504" s="49"/>
      <c r="AY504" s="49"/>
      <c r="AZ504" s="49"/>
      <c r="BA504" s="71">
        <f t="shared" si="26"/>
        <v>483588</v>
      </c>
      <c r="BB504" s="72">
        <f t="shared" si="29"/>
        <v>483588</v>
      </c>
      <c r="BC504" s="52" t="str">
        <f aca="true" t="shared" si="36" ref="BC504:BC523">SpellNumber(L504,BB504)</f>
        <v>INR  Four Lakh Eighty Three Thousand Five Hundred &amp; Eighty Eight  Only</v>
      </c>
      <c r="BD504" s="83">
        <v>950</v>
      </c>
      <c r="BE504" s="83">
        <f t="shared" si="30"/>
        <v>427500</v>
      </c>
      <c r="HF504" s="16"/>
      <c r="HG504" s="16"/>
      <c r="HH504" s="16"/>
      <c r="HI504" s="16"/>
      <c r="HJ504" s="16"/>
    </row>
    <row r="505" spans="1:218" s="15" customFormat="1" ht="62.25" customHeight="1">
      <c r="A505" s="56">
        <v>493</v>
      </c>
      <c r="B505" s="74" t="s">
        <v>1072</v>
      </c>
      <c r="C505" s="73" t="s">
        <v>1008</v>
      </c>
      <c r="D505" s="76">
        <v>700</v>
      </c>
      <c r="E505" s="77" t="s">
        <v>357</v>
      </c>
      <c r="F505" s="78">
        <v>225.11</v>
      </c>
      <c r="G505" s="53"/>
      <c r="H505" s="43"/>
      <c r="I505" s="42" t="s">
        <v>38</v>
      </c>
      <c r="J505" s="44">
        <f t="shared" si="35"/>
        <v>1</v>
      </c>
      <c r="K505" s="45" t="s">
        <v>59</v>
      </c>
      <c r="L505" s="45" t="s">
        <v>7</v>
      </c>
      <c r="M505" s="70"/>
      <c r="N505" s="53"/>
      <c r="O505" s="53"/>
      <c r="P505" s="49"/>
      <c r="Q505" s="53"/>
      <c r="R505" s="53"/>
      <c r="S505" s="49"/>
      <c r="T505" s="49"/>
      <c r="U505" s="49"/>
      <c r="V505" s="49"/>
      <c r="W505" s="49"/>
      <c r="X505" s="49"/>
      <c r="Y505" s="49"/>
      <c r="Z505" s="49"/>
      <c r="AA505" s="49"/>
      <c r="AB505" s="49"/>
      <c r="AC505" s="49"/>
      <c r="AD505" s="49"/>
      <c r="AE505" s="49"/>
      <c r="AF505" s="49"/>
      <c r="AG505" s="49"/>
      <c r="AH505" s="49"/>
      <c r="AI505" s="49"/>
      <c r="AJ505" s="49"/>
      <c r="AK505" s="49"/>
      <c r="AL505" s="49"/>
      <c r="AM505" s="49"/>
      <c r="AN505" s="49"/>
      <c r="AO505" s="49"/>
      <c r="AP505" s="49"/>
      <c r="AQ505" s="49"/>
      <c r="AR505" s="49"/>
      <c r="AS505" s="49"/>
      <c r="AT505" s="49"/>
      <c r="AU505" s="49"/>
      <c r="AV505" s="49"/>
      <c r="AW505" s="49"/>
      <c r="AX505" s="49"/>
      <c r="AY505" s="49"/>
      <c r="AZ505" s="49"/>
      <c r="BA505" s="71">
        <f t="shared" si="26"/>
        <v>157577</v>
      </c>
      <c r="BB505" s="72">
        <f t="shared" si="29"/>
        <v>157577</v>
      </c>
      <c r="BC505" s="52" t="str">
        <f t="shared" si="36"/>
        <v>INR  One Lakh Fifty Seven Thousand Five Hundred &amp; Seventy Seven  Only</v>
      </c>
      <c r="BD505" s="83">
        <v>199</v>
      </c>
      <c r="BE505" s="83">
        <f t="shared" si="30"/>
        <v>139300</v>
      </c>
      <c r="HF505" s="16"/>
      <c r="HG505" s="16"/>
      <c r="HH505" s="16"/>
      <c r="HI505" s="16"/>
      <c r="HJ505" s="16"/>
    </row>
    <row r="506" spans="1:218" s="15" customFormat="1" ht="47.25" customHeight="1">
      <c r="A506" s="56">
        <v>494</v>
      </c>
      <c r="B506" s="74" t="s">
        <v>353</v>
      </c>
      <c r="C506" s="73" t="s">
        <v>1009</v>
      </c>
      <c r="D506" s="76">
        <v>250</v>
      </c>
      <c r="E506" s="77" t="s">
        <v>357</v>
      </c>
      <c r="F506" s="78">
        <v>113.12</v>
      </c>
      <c r="G506" s="53"/>
      <c r="H506" s="43"/>
      <c r="I506" s="42" t="s">
        <v>38</v>
      </c>
      <c r="J506" s="44">
        <f t="shared" si="35"/>
        <v>1</v>
      </c>
      <c r="K506" s="45" t="s">
        <v>59</v>
      </c>
      <c r="L506" s="45" t="s">
        <v>7</v>
      </c>
      <c r="M506" s="70"/>
      <c r="N506" s="53"/>
      <c r="O506" s="53"/>
      <c r="P506" s="49"/>
      <c r="Q506" s="53"/>
      <c r="R506" s="53"/>
      <c r="S506" s="49"/>
      <c r="T506" s="49"/>
      <c r="U506" s="49"/>
      <c r="V506" s="49"/>
      <c r="W506" s="49"/>
      <c r="X506" s="49"/>
      <c r="Y506" s="49"/>
      <c r="Z506" s="49"/>
      <c r="AA506" s="49"/>
      <c r="AB506" s="49"/>
      <c r="AC506" s="49"/>
      <c r="AD506" s="49"/>
      <c r="AE506" s="49"/>
      <c r="AF506" s="49"/>
      <c r="AG506" s="49"/>
      <c r="AH506" s="49"/>
      <c r="AI506" s="49"/>
      <c r="AJ506" s="49"/>
      <c r="AK506" s="49"/>
      <c r="AL506" s="49"/>
      <c r="AM506" s="49"/>
      <c r="AN506" s="49"/>
      <c r="AO506" s="49"/>
      <c r="AP506" s="49"/>
      <c r="AQ506" s="49"/>
      <c r="AR506" s="49"/>
      <c r="AS506" s="49"/>
      <c r="AT506" s="49"/>
      <c r="AU506" s="49"/>
      <c r="AV506" s="49"/>
      <c r="AW506" s="49"/>
      <c r="AX506" s="49"/>
      <c r="AY506" s="49"/>
      <c r="AZ506" s="49"/>
      <c r="BA506" s="71">
        <f t="shared" si="26"/>
        <v>28280</v>
      </c>
      <c r="BB506" s="72">
        <f t="shared" si="29"/>
        <v>28280</v>
      </c>
      <c r="BC506" s="52" t="str">
        <f t="shared" si="36"/>
        <v>INR  Twenty Eight Thousand Two Hundred &amp; Eighty  Only</v>
      </c>
      <c r="BD506" s="83">
        <v>100</v>
      </c>
      <c r="BE506" s="83">
        <f t="shared" si="30"/>
        <v>25000</v>
      </c>
      <c r="HF506" s="16"/>
      <c r="HG506" s="16"/>
      <c r="HH506" s="16"/>
      <c r="HI506" s="16"/>
      <c r="HJ506" s="16"/>
    </row>
    <row r="507" spans="1:218" s="15" customFormat="1" ht="50.25" customHeight="1">
      <c r="A507" s="56">
        <v>495</v>
      </c>
      <c r="B507" s="74" t="s">
        <v>1083</v>
      </c>
      <c r="C507" s="73" t="s">
        <v>1010</v>
      </c>
      <c r="D507" s="76">
        <v>265</v>
      </c>
      <c r="E507" s="77" t="s">
        <v>357</v>
      </c>
      <c r="F507" s="78">
        <v>2423.03</v>
      </c>
      <c r="G507" s="53"/>
      <c r="H507" s="43"/>
      <c r="I507" s="42" t="s">
        <v>38</v>
      </c>
      <c r="J507" s="44">
        <f t="shared" si="35"/>
        <v>1</v>
      </c>
      <c r="K507" s="45" t="s">
        <v>59</v>
      </c>
      <c r="L507" s="45" t="s">
        <v>7</v>
      </c>
      <c r="M507" s="70"/>
      <c r="N507" s="53"/>
      <c r="O507" s="53"/>
      <c r="P507" s="49"/>
      <c r="Q507" s="53"/>
      <c r="R507" s="53"/>
      <c r="S507" s="49"/>
      <c r="T507" s="49"/>
      <c r="U507" s="49"/>
      <c r="V507" s="49"/>
      <c r="W507" s="49"/>
      <c r="X507" s="49"/>
      <c r="Y507" s="49"/>
      <c r="Z507" s="49"/>
      <c r="AA507" s="49"/>
      <c r="AB507" s="49"/>
      <c r="AC507" s="49"/>
      <c r="AD507" s="49"/>
      <c r="AE507" s="49"/>
      <c r="AF507" s="49"/>
      <c r="AG507" s="49"/>
      <c r="AH507" s="49"/>
      <c r="AI507" s="49"/>
      <c r="AJ507" s="49"/>
      <c r="AK507" s="49"/>
      <c r="AL507" s="49"/>
      <c r="AM507" s="49"/>
      <c r="AN507" s="49"/>
      <c r="AO507" s="49"/>
      <c r="AP507" s="49"/>
      <c r="AQ507" s="49"/>
      <c r="AR507" s="49"/>
      <c r="AS507" s="49"/>
      <c r="AT507" s="49"/>
      <c r="AU507" s="49"/>
      <c r="AV507" s="49"/>
      <c r="AW507" s="49"/>
      <c r="AX507" s="49"/>
      <c r="AY507" s="49"/>
      <c r="AZ507" s="49"/>
      <c r="BA507" s="71">
        <f t="shared" si="26"/>
        <v>642102.95</v>
      </c>
      <c r="BB507" s="72">
        <f t="shared" si="29"/>
        <v>642102.95</v>
      </c>
      <c r="BC507" s="52" t="str">
        <f t="shared" si="36"/>
        <v>INR  Six Lakh Forty Two Thousand One Hundred &amp; Two  and Paise Ninety Five Only</v>
      </c>
      <c r="BD507" s="83">
        <v>2142</v>
      </c>
      <c r="BE507" s="83">
        <f t="shared" si="30"/>
        <v>567630</v>
      </c>
      <c r="HF507" s="16"/>
      <c r="HG507" s="16"/>
      <c r="HH507" s="16"/>
      <c r="HI507" s="16"/>
      <c r="HJ507" s="16"/>
    </row>
    <row r="508" spans="1:218" s="15" customFormat="1" ht="63" customHeight="1">
      <c r="A508" s="56">
        <v>496</v>
      </c>
      <c r="B508" s="74" t="s">
        <v>1084</v>
      </c>
      <c r="C508" s="73" t="s">
        <v>1011</v>
      </c>
      <c r="D508" s="76">
        <v>38</v>
      </c>
      <c r="E508" s="77" t="s">
        <v>357</v>
      </c>
      <c r="F508" s="78">
        <v>3902.64</v>
      </c>
      <c r="G508" s="53"/>
      <c r="H508" s="43"/>
      <c r="I508" s="42" t="s">
        <v>38</v>
      </c>
      <c r="J508" s="44">
        <f t="shared" si="35"/>
        <v>1</v>
      </c>
      <c r="K508" s="45" t="s">
        <v>59</v>
      </c>
      <c r="L508" s="45" t="s">
        <v>7</v>
      </c>
      <c r="M508" s="70"/>
      <c r="N508" s="53"/>
      <c r="O508" s="53"/>
      <c r="P508" s="49"/>
      <c r="Q508" s="53"/>
      <c r="R508" s="53"/>
      <c r="S508" s="49"/>
      <c r="T508" s="49"/>
      <c r="U508" s="49"/>
      <c r="V508" s="49"/>
      <c r="W508" s="49"/>
      <c r="X508" s="49"/>
      <c r="Y508" s="49"/>
      <c r="Z508" s="49"/>
      <c r="AA508" s="49"/>
      <c r="AB508" s="49"/>
      <c r="AC508" s="49"/>
      <c r="AD508" s="49"/>
      <c r="AE508" s="49"/>
      <c r="AF508" s="49"/>
      <c r="AG508" s="49"/>
      <c r="AH508" s="49"/>
      <c r="AI508" s="49"/>
      <c r="AJ508" s="49"/>
      <c r="AK508" s="49"/>
      <c r="AL508" s="49"/>
      <c r="AM508" s="49"/>
      <c r="AN508" s="49"/>
      <c r="AO508" s="49"/>
      <c r="AP508" s="49"/>
      <c r="AQ508" s="49"/>
      <c r="AR508" s="49"/>
      <c r="AS508" s="49"/>
      <c r="AT508" s="49"/>
      <c r="AU508" s="49"/>
      <c r="AV508" s="49"/>
      <c r="AW508" s="49"/>
      <c r="AX508" s="49"/>
      <c r="AY508" s="49"/>
      <c r="AZ508" s="49"/>
      <c r="BA508" s="71">
        <f t="shared" si="26"/>
        <v>148300.32</v>
      </c>
      <c r="BB508" s="72">
        <f t="shared" si="29"/>
        <v>148300.32</v>
      </c>
      <c r="BC508" s="52" t="str">
        <f t="shared" si="36"/>
        <v>INR  One Lakh Forty Eight Thousand Three Hundred    and Paise Thirty Two Only</v>
      </c>
      <c r="BD508" s="83">
        <v>3450</v>
      </c>
      <c r="BE508" s="83">
        <f t="shared" si="30"/>
        <v>131100</v>
      </c>
      <c r="HF508" s="16"/>
      <c r="HG508" s="16"/>
      <c r="HH508" s="16"/>
      <c r="HI508" s="16"/>
      <c r="HJ508" s="16"/>
    </row>
    <row r="509" spans="1:218" s="15" customFormat="1" ht="150">
      <c r="A509" s="56">
        <v>497</v>
      </c>
      <c r="B509" s="74" t="s">
        <v>1073</v>
      </c>
      <c r="C509" s="73" t="s">
        <v>1012</v>
      </c>
      <c r="D509" s="76">
        <v>40</v>
      </c>
      <c r="E509" s="77" t="s">
        <v>358</v>
      </c>
      <c r="F509" s="78">
        <v>596.14</v>
      </c>
      <c r="G509" s="53"/>
      <c r="H509" s="43"/>
      <c r="I509" s="42" t="s">
        <v>38</v>
      </c>
      <c r="J509" s="44">
        <f t="shared" si="35"/>
        <v>1</v>
      </c>
      <c r="K509" s="45" t="s">
        <v>59</v>
      </c>
      <c r="L509" s="45" t="s">
        <v>7</v>
      </c>
      <c r="M509" s="70"/>
      <c r="N509" s="53"/>
      <c r="O509" s="53"/>
      <c r="P509" s="49"/>
      <c r="Q509" s="53"/>
      <c r="R509" s="53"/>
      <c r="S509" s="49"/>
      <c r="T509" s="49"/>
      <c r="U509" s="49"/>
      <c r="V509" s="49"/>
      <c r="W509" s="49"/>
      <c r="X509" s="49"/>
      <c r="Y509" s="49"/>
      <c r="Z509" s="49"/>
      <c r="AA509" s="49"/>
      <c r="AB509" s="49"/>
      <c r="AC509" s="49"/>
      <c r="AD509" s="49"/>
      <c r="AE509" s="49"/>
      <c r="AF509" s="49"/>
      <c r="AG509" s="49"/>
      <c r="AH509" s="49"/>
      <c r="AI509" s="49"/>
      <c r="AJ509" s="49"/>
      <c r="AK509" s="49"/>
      <c r="AL509" s="49"/>
      <c r="AM509" s="49"/>
      <c r="AN509" s="49"/>
      <c r="AO509" s="49"/>
      <c r="AP509" s="49"/>
      <c r="AQ509" s="49"/>
      <c r="AR509" s="49"/>
      <c r="AS509" s="49"/>
      <c r="AT509" s="49"/>
      <c r="AU509" s="49"/>
      <c r="AV509" s="49"/>
      <c r="AW509" s="49"/>
      <c r="AX509" s="49"/>
      <c r="AY509" s="49"/>
      <c r="AZ509" s="49"/>
      <c r="BA509" s="71">
        <f t="shared" si="26"/>
        <v>23845.6</v>
      </c>
      <c r="BB509" s="72">
        <f t="shared" si="29"/>
        <v>23845.6</v>
      </c>
      <c r="BC509" s="52" t="str">
        <f t="shared" si="36"/>
        <v>INR  Twenty Three Thousand Eight Hundred &amp; Forty Five  and Paise Sixty Only</v>
      </c>
      <c r="BD509" s="83">
        <v>527</v>
      </c>
      <c r="BE509" s="83">
        <f t="shared" si="30"/>
        <v>21080</v>
      </c>
      <c r="HF509" s="16"/>
      <c r="HG509" s="16"/>
      <c r="HH509" s="16"/>
      <c r="HI509" s="16"/>
      <c r="HJ509" s="16"/>
    </row>
    <row r="510" spans="1:218" s="15" customFormat="1" ht="47.25" customHeight="1">
      <c r="A510" s="56">
        <v>498</v>
      </c>
      <c r="B510" s="74" t="s">
        <v>1074</v>
      </c>
      <c r="C510" s="73" t="s">
        <v>1013</v>
      </c>
      <c r="D510" s="76">
        <v>30</v>
      </c>
      <c r="E510" s="77" t="s">
        <v>358</v>
      </c>
      <c r="F510" s="78">
        <v>11481.68</v>
      </c>
      <c r="G510" s="53"/>
      <c r="H510" s="43"/>
      <c r="I510" s="42" t="s">
        <v>38</v>
      </c>
      <c r="J510" s="44">
        <f t="shared" si="35"/>
        <v>1</v>
      </c>
      <c r="K510" s="45" t="s">
        <v>59</v>
      </c>
      <c r="L510" s="45" t="s">
        <v>7</v>
      </c>
      <c r="M510" s="70"/>
      <c r="N510" s="53"/>
      <c r="O510" s="53"/>
      <c r="P510" s="49"/>
      <c r="Q510" s="53"/>
      <c r="R510" s="53"/>
      <c r="S510" s="49"/>
      <c r="T510" s="49"/>
      <c r="U510" s="49"/>
      <c r="V510" s="49"/>
      <c r="W510" s="49"/>
      <c r="X510" s="49"/>
      <c r="Y510" s="49"/>
      <c r="Z510" s="49"/>
      <c r="AA510" s="49"/>
      <c r="AB510" s="49"/>
      <c r="AC510" s="49"/>
      <c r="AD510" s="49"/>
      <c r="AE510" s="49"/>
      <c r="AF510" s="49"/>
      <c r="AG510" s="49"/>
      <c r="AH510" s="49"/>
      <c r="AI510" s="49"/>
      <c r="AJ510" s="49"/>
      <c r="AK510" s="49"/>
      <c r="AL510" s="49"/>
      <c r="AM510" s="49"/>
      <c r="AN510" s="49"/>
      <c r="AO510" s="49"/>
      <c r="AP510" s="49"/>
      <c r="AQ510" s="49"/>
      <c r="AR510" s="49"/>
      <c r="AS510" s="49"/>
      <c r="AT510" s="49"/>
      <c r="AU510" s="49"/>
      <c r="AV510" s="49"/>
      <c r="AW510" s="49"/>
      <c r="AX510" s="49"/>
      <c r="AY510" s="49"/>
      <c r="AZ510" s="49"/>
      <c r="BA510" s="71">
        <f aca="true" t="shared" si="37" ref="BA510:BA523">total_amount_ba($B$2,$D$2,D510,F510,J510,K510,M510)</f>
        <v>344450.4</v>
      </c>
      <c r="BB510" s="72">
        <f t="shared" si="29"/>
        <v>344450.4</v>
      </c>
      <c r="BC510" s="52" t="str">
        <f t="shared" si="36"/>
        <v>INR  Three Lakh Forty Four Thousand Four Hundred &amp; Fifty  and Paise Forty Only</v>
      </c>
      <c r="BD510" s="83">
        <v>10150</v>
      </c>
      <c r="BE510" s="83">
        <f t="shared" si="30"/>
        <v>304500</v>
      </c>
      <c r="HF510" s="16"/>
      <c r="HG510" s="16"/>
      <c r="HH510" s="16"/>
      <c r="HI510" s="16"/>
      <c r="HJ510" s="16"/>
    </row>
    <row r="511" spans="1:218" s="15" customFormat="1" ht="75">
      <c r="A511" s="56">
        <v>499</v>
      </c>
      <c r="B511" s="74" t="s">
        <v>354</v>
      </c>
      <c r="C511" s="73" t="s">
        <v>1014</v>
      </c>
      <c r="D511" s="76">
        <v>30</v>
      </c>
      <c r="E511" s="77" t="s">
        <v>358</v>
      </c>
      <c r="F511" s="78">
        <v>1640.24</v>
      </c>
      <c r="G511" s="53"/>
      <c r="H511" s="43"/>
      <c r="I511" s="42" t="s">
        <v>38</v>
      </c>
      <c r="J511" s="44">
        <f t="shared" si="35"/>
        <v>1</v>
      </c>
      <c r="K511" s="45" t="s">
        <v>59</v>
      </c>
      <c r="L511" s="45" t="s">
        <v>7</v>
      </c>
      <c r="M511" s="70"/>
      <c r="N511" s="53"/>
      <c r="O511" s="53"/>
      <c r="P511" s="49"/>
      <c r="Q511" s="53"/>
      <c r="R511" s="53"/>
      <c r="S511" s="49"/>
      <c r="T511" s="49"/>
      <c r="U511" s="49"/>
      <c r="V511" s="49"/>
      <c r="W511" s="49"/>
      <c r="X511" s="49"/>
      <c r="Y511" s="49"/>
      <c r="Z511" s="49"/>
      <c r="AA511" s="49"/>
      <c r="AB511" s="49"/>
      <c r="AC511" s="49"/>
      <c r="AD511" s="49"/>
      <c r="AE511" s="49"/>
      <c r="AF511" s="49"/>
      <c r="AG511" s="49"/>
      <c r="AH511" s="49"/>
      <c r="AI511" s="49"/>
      <c r="AJ511" s="49"/>
      <c r="AK511" s="49"/>
      <c r="AL511" s="49"/>
      <c r="AM511" s="49"/>
      <c r="AN511" s="49"/>
      <c r="AO511" s="49"/>
      <c r="AP511" s="49"/>
      <c r="AQ511" s="49"/>
      <c r="AR511" s="49"/>
      <c r="AS511" s="49"/>
      <c r="AT511" s="49"/>
      <c r="AU511" s="49"/>
      <c r="AV511" s="49"/>
      <c r="AW511" s="49"/>
      <c r="AX511" s="49"/>
      <c r="AY511" s="49"/>
      <c r="AZ511" s="49"/>
      <c r="BA511" s="71">
        <f t="shared" si="37"/>
        <v>49207.2</v>
      </c>
      <c r="BB511" s="72">
        <f t="shared" si="29"/>
        <v>49207.2</v>
      </c>
      <c r="BC511" s="52" t="str">
        <f t="shared" si="36"/>
        <v>INR  Forty Nine Thousand Two Hundred &amp; Seven  and Paise Twenty Only</v>
      </c>
      <c r="BD511" s="83">
        <v>1450</v>
      </c>
      <c r="BE511" s="83">
        <f t="shared" si="30"/>
        <v>43500</v>
      </c>
      <c r="HF511" s="16"/>
      <c r="HG511" s="16"/>
      <c r="HH511" s="16"/>
      <c r="HI511" s="16"/>
      <c r="HJ511" s="16"/>
    </row>
    <row r="512" spans="1:218" s="15" customFormat="1" ht="165.75" customHeight="1">
      <c r="A512" s="56">
        <v>500</v>
      </c>
      <c r="B512" s="74" t="s">
        <v>1075</v>
      </c>
      <c r="C512" s="73" t="s">
        <v>1015</v>
      </c>
      <c r="D512" s="76">
        <v>5</v>
      </c>
      <c r="E512" s="77" t="s">
        <v>358</v>
      </c>
      <c r="F512" s="78">
        <v>12998.62</v>
      </c>
      <c r="G512" s="53"/>
      <c r="H512" s="43"/>
      <c r="I512" s="42" t="s">
        <v>38</v>
      </c>
      <c r="J512" s="44">
        <f t="shared" si="35"/>
        <v>1</v>
      </c>
      <c r="K512" s="45" t="s">
        <v>59</v>
      </c>
      <c r="L512" s="45" t="s">
        <v>7</v>
      </c>
      <c r="M512" s="70"/>
      <c r="N512" s="53"/>
      <c r="O512" s="53"/>
      <c r="P512" s="49"/>
      <c r="Q512" s="53"/>
      <c r="R512" s="53"/>
      <c r="S512" s="49"/>
      <c r="T512" s="49"/>
      <c r="U512" s="49"/>
      <c r="V512" s="49"/>
      <c r="W512" s="49"/>
      <c r="X512" s="49"/>
      <c r="Y512" s="49"/>
      <c r="Z512" s="49"/>
      <c r="AA512" s="49"/>
      <c r="AB512" s="49"/>
      <c r="AC512" s="49"/>
      <c r="AD512" s="49"/>
      <c r="AE512" s="49"/>
      <c r="AF512" s="49"/>
      <c r="AG512" s="49"/>
      <c r="AH512" s="49"/>
      <c r="AI512" s="49"/>
      <c r="AJ512" s="49"/>
      <c r="AK512" s="49"/>
      <c r="AL512" s="49"/>
      <c r="AM512" s="49"/>
      <c r="AN512" s="49"/>
      <c r="AO512" s="49"/>
      <c r="AP512" s="49"/>
      <c r="AQ512" s="49"/>
      <c r="AR512" s="49"/>
      <c r="AS512" s="49"/>
      <c r="AT512" s="49"/>
      <c r="AU512" s="49"/>
      <c r="AV512" s="49"/>
      <c r="AW512" s="49"/>
      <c r="AX512" s="49"/>
      <c r="AY512" s="49"/>
      <c r="AZ512" s="49"/>
      <c r="BA512" s="71">
        <f t="shared" si="37"/>
        <v>64993.1</v>
      </c>
      <c r="BB512" s="72">
        <f t="shared" si="29"/>
        <v>64993.1</v>
      </c>
      <c r="BC512" s="52" t="str">
        <f t="shared" si="36"/>
        <v>INR  Sixty Four Thousand Nine Hundred &amp; Ninety Three  and Paise Ten Only</v>
      </c>
      <c r="BD512" s="83">
        <v>11491</v>
      </c>
      <c r="BE512" s="83">
        <f t="shared" si="30"/>
        <v>57455</v>
      </c>
      <c r="HF512" s="16"/>
      <c r="HG512" s="16"/>
      <c r="HH512" s="16"/>
      <c r="HI512" s="16"/>
      <c r="HJ512" s="16"/>
    </row>
    <row r="513" spans="1:218" s="15" customFormat="1" ht="47.25" customHeight="1">
      <c r="A513" s="56">
        <v>501</v>
      </c>
      <c r="B513" s="74" t="s">
        <v>355</v>
      </c>
      <c r="C513" s="73" t="s">
        <v>1016</v>
      </c>
      <c r="D513" s="76">
        <v>30</v>
      </c>
      <c r="E513" s="77" t="s">
        <v>358</v>
      </c>
      <c r="F513" s="78">
        <v>1940.01</v>
      </c>
      <c r="G513" s="53"/>
      <c r="H513" s="43"/>
      <c r="I513" s="42" t="s">
        <v>38</v>
      </c>
      <c r="J513" s="44">
        <f t="shared" si="35"/>
        <v>1</v>
      </c>
      <c r="K513" s="45" t="s">
        <v>59</v>
      </c>
      <c r="L513" s="45" t="s">
        <v>7</v>
      </c>
      <c r="M513" s="70"/>
      <c r="N513" s="53"/>
      <c r="O513" s="53"/>
      <c r="P513" s="49"/>
      <c r="Q513" s="53"/>
      <c r="R513" s="53"/>
      <c r="S513" s="49"/>
      <c r="T513" s="49"/>
      <c r="U513" s="49"/>
      <c r="V513" s="49"/>
      <c r="W513" s="49"/>
      <c r="X513" s="49"/>
      <c r="Y513" s="49"/>
      <c r="Z513" s="49"/>
      <c r="AA513" s="49"/>
      <c r="AB513" s="49"/>
      <c r="AC513" s="49"/>
      <c r="AD513" s="49"/>
      <c r="AE513" s="49"/>
      <c r="AF513" s="49"/>
      <c r="AG513" s="49"/>
      <c r="AH513" s="49"/>
      <c r="AI513" s="49"/>
      <c r="AJ513" s="49"/>
      <c r="AK513" s="49"/>
      <c r="AL513" s="49"/>
      <c r="AM513" s="49"/>
      <c r="AN513" s="49"/>
      <c r="AO513" s="49"/>
      <c r="AP513" s="49"/>
      <c r="AQ513" s="49"/>
      <c r="AR513" s="49"/>
      <c r="AS513" s="49"/>
      <c r="AT513" s="49"/>
      <c r="AU513" s="49"/>
      <c r="AV513" s="49"/>
      <c r="AW513" s="49"/>
      <c r="AX513" s="49"/>
      <c r="AY513" s="49"/>
      <c r="AZ513" s="49"/>
      <c r="BA513" s="71">
        <f t="shared" si="37"/>
        <v>58200.3</v>
      </c>
      <c r="BB513" s="72">
        <f t="shared" si="29"/>
        <v>58200.3</v>
      </c>
      <c r="BC513" s="52" t="str">
        <f t="shared" si="36"/>
        <v>INR  Fifty Eight Thousand Two Hundred    and Paise Thirty Only</v>
      </c>
      <c r="BD513" s="83">
        <v>1715</v>
      </c>
      <c r="BE513" s="83">
        <f t="shared" si="30"/>
        <v>51450</v>
      </c>
      <c r="HF513" s="16"/>
      <c r="HG513" s="16"/>
      <c r="HH513" s="16"/>
      <c r="HI513" s="16"/>
      <c r="HJ513" s="16"/>
    </row>
    <row r="514" spans="1:218" s="15" customFormat="1" ht="35.25" customHeight="1">
      <c r="A514" s="56">
        <v>502</v>
      </c>
      <c r="B514" s="74" t="s">
        <v>356</v>
      </c>
      <c r="C514" s="73" t="s">
        <v>1017</v>
      </c>
      <c r="D514" s="76">
        <v>18.5</v>
      </c>
      <c r="E514" s="77" t="s">
        <v>359</v>
      </c>
      <c r="F514" s="78">
        <v>192.3</v>
      </c>
      <c r="G514" s="53"/>
      <c r="H514" s="43"/>
      <c r="I514" s="42" t="s">
        <v>38</v>
      </c>
      <c r="J514" s="44">
        <f t="shared" si="35"/>
        <v>1</v>
      </c>
      <c r="K514" s="45" t="s">
        <v>59</v>
      </c>
      <c r="L514" s="45" t="s">
        <v>7</v>
      </c>
      <c r="M514" s="70"/>
      <c r="N514" s="53"/>
      <c r="O514" s="53"/>
      <c r="P514" s="49"/>
      <c r="Q514" s="53"/>
      <c r="R514" s="53"/>
      <c r="S514" s="49"/>
      <c r="T514" s="49"/>
      <c r="U514" s="49"/>
      <c r="V514" s="49"/>
      <c r="W514" s="49"/>
      <c r="X514" s="49"/>
      <c r="Y514" s="49"/>
      <c r="Z514" s="49"/>
      <c r="AA514" s="49"/>
      <c r="AB514" s="49"/>
      <c r="AC514" s="49"/>
      <c r="AD514" s="49"/>
      <c r="AE514" s="49"/>
      <c r="AF514" s="49"/>
      <c r="AG514" s="49"/>
      <c r="AH514" s="49"/>
      <c r="AI514" s="49"/>
      <c r="AJ514" s="49"/>
      <c r="AK514" s="49"/>
      <c r="AL514" s="49"/>
      <c r="AM514" s="49"/>
      <c r="AN514" s="49"/>
      <c r="AO514" s="49"/>
      <c r="AP514" s="49"/>
      <c r="AQ514" s="49"/>
      <c r="AR514" s="49"/>
      <c r="AS514" s="49"/>
      <c r="AT514" s="49"/>
      <c r="AU514" s="49"/>
      <c r="AV514" s="49"/>
      <c r="AW514" s="49"/>
      <c r="AX514" s="49"/>
      <c r="AY514" s="49"/>
      <c r="AZ514" s="49"/>
      <c r="BA514" s="71">
        <f t="shared" si="37"/>
        <v>3557.55</v>
      </c>
      <c r="BB514" s="72">
        <f t="shared" si="29"/>
        <v>3557.55</v>
      </c>
      <c r="BC514" s="52" t="str">
        <f t="shared" si="36"/>
        <v>INR  Three Thousand Five Hundred &amp; Fifty Seven  and Paise Fifty Five Only</v>
      </c>
      <c r="BD514" s="83">
        <v>170</v>
      </c>
      <c r="BE514" s="83">
        <f t="shared" si="30"/>
        <v>3145</v>
      </c>
      <c r="HF514" s="16"/>
      <c r="HG514" s="16"/>
      <c r="HH514" s="16"/>
      <c r="HI514" s="16"/>
      <c r="HJ514" s="16"/>
    </row>
    <row r="515" spans="1:218" s="15" customFormat="1" ht="63" customHeight="1">
      <c r="A515" s="56">
        <v>503</v>
      </c>
      <c r="B515" s="74" t="s">
        <v>1076</v>
      </c>
      <c r="C515" s="73" t="s">
        <v>1018</v>
      </c>
      <c r="D515" s="76">
        <v>1</v>
      </c>
      <c r="E515" s="77" t="s">
        <v>1050</v>
      </c>
      <c r="F515" s="78">
        <v>1085.95</v>
      </c>
      <c r="G515" s="53"/>
      <c r="H515" s="43"/>
      <c r="I515" s="42" t="s">
        <v>38</v>
      </c>
      <c r="J515" s="44">
        <f t="shared" si="35"/>
        <v>1</v>
      </c>
      <c r="K515" s="45" t="s">
        <v>59</v>
      </c>
      <c r="L515" s="45" t="s">
        <v>7</v>
      </c>
      <c r="M515" s="70"/>
      <c r="N515" s="53"/>
      <c r="O515" s="53"/>
      <c r="P515" s="49"/>
      <c r="Q515" s="53"/>
      <c r="R515" s="53"/>
      <c r="S515" s="49"/>
      <c r="T515" s="49"/>
      <c r="U515" s="49"/>
      <c r="V515" s="49"/>
      <c r="W515" s="49"/>
      <c r="X515" s="49"/>
      <c r="Y515" s="49"/>
      <c r="Z515" s="49"/>
      <c r="AA515" s="49"/>
      <c r="AB515" s="49"/>
      <c r="AC515" s="49"/>
      <c r="AD515" s="49"/>
      <c r="AE515" s="49"/>
      <c r="AF515" s="49"/>
      <c r="AG515" s="49"/>
      <c r="AH515" s="49"/>
      <c r="AI515" s="49"/>
      <c r="AJ515" s="49"/>
      <c r="AK515" s="49"/>
      <c r="AL515" s="49"/>
      <c r="AM515" s="49"/>
      <c r="AN515" s="49"/>
      <c r="AO515" s="49"/>
      <c r="AP515" s="49"/>
      <c r="AQ515" s="49"/>
      <c r="AR515" s="49"/>
      <c r="AS515" s="49"/>
      <c r="AT515" s="49"/>
      <c r="AU515" s="49"/>
      <c r="AV515" s="49"/>
      <c r="AW515" s="49"/>
      <c r="AX515" s="49"/>
      <c r="AY515" s="49"/>
      <c r="AZ515" s="49"/>
      <c r="BA515" s="71">
        <f t="shared" si="37"/>
        <v>1085.95</v>
      </c>
      <c r="BB515" s="72">
        <f t="shared" si="29"/>
        <v>1085.95</v>
      </c>
      <c r="BC515" s="52" t="str">
        <f t="shared" si="36"/>
        <v>INR  One Thousand  &amp;Eighty Five  and Paise Ninety Five Only</v>
      </c>
      <c r="BD515" s="83">
        <v>960</v>
      </c>
      <c r="BE515" s="83">
        <f t="shared" si="30"/>
        <v>960</v>
      </c>
      <c r="HF515" s="16"/>
      <c r="HG515" s="16"/>
      <c r="HH515" s="16"/>
      <c r="HI515" s="16"/>
      <c r="HJ515" s="16"/>
    </row>
    <row r="516" spans="1:218" s="15" customFormat="1" ht="48" customHeight="1">
      <c r="A516" s="56">
        <v>504</v>
      </c>
      <c r="B516" s="74" t="s">
        <v>1077</v>
      </c>
      <c r="C516" s="73" t="s">
        <v>1019</v>
      </c>
      <c r="D516" s="76">
        <v>275</v>
      </c>
      <c r="E516" s="77" t="s">
        <v>127</v>
      </c>
      <c r="F516" s="78">
        <v>143.66</v>
      </c>
      <c r="G516" s="53"/>
      <c r="H516" s="43"/>
      <c r="I516" s="42" t="s">
        <v>38</v>
      </c>
      <c r="J516" s="44">
        <f t="shared" si="35"/>
        <v>1</v>
      </c>
      <c r="K516" s="45" t="s">
        <v>59</v>
      </c>
      <c r="L516" s="45" t="s">
        <v>7</v>
      </c>
      <c r="M516" s="70"/>
      <c r="N516" s="53"/>
      <c r="O516" s="53"/>
      <c r="P516" s="49"/>
      <c r="Q516" s="53"/>
      <c r="R516" s="53"/>
      <c r="S516" s="49"/>
      <c r="T516" s="49"/>
      <c r="U516" s="49"/>
      <c r="V516" s="49"/>
      <c r="W516" s="49"/>
      <c r="X516" s="49"/>
      <c r="Y516" s="49"/>
      <c r="Z516" s="49"/>
      <c r="AA516" s="49"/>
      <c r="AB516" s="49"/>
      <c r="AC516" s="49"/>
      <c r="AD516" s="49"/>
      <c r="AE516" s="49"/>
      <c r="AF516" s="49"/>
      <c r="AG516" s="49"/>
      <c r="AH516" s="49"/>
      <c r="AI516" s="49"/>
      <c r="AJ516" s="49"/>
      <c r="AK516" s="49"/>
      <c r="AL516" s="49"/>
      <c r="AM516" s="49"/>
      <c r="AN516" s="49"/>
      <c r="AO516" s="49"/>
      <c r="AP516" s="49"/>
      <c r="AQ516" s="49"/>
      <c r="AR516" s="49"/>
      <c r="AS516" s="49"/>
      <c r="AT516" s="49"/>
      <c r="AU516" s="49"/>
      <c r="AV516" s="49"/>
      <c r="AW516" s="49"/>
      <c r="AX516" s="49"/>
      <c r="AY516" s="49"/>
      <c r="AZ516" s="49"/>
      <c r="BA516" s="71">
        <f t="shared" si="37"/>
        <v>39506.5</v>
      </c>
      <c r="BB516" s="72">
        <f t="shared" si="29"/>
        <v>39506.5</v>
      </c>
      <c r="BC516" s="52" t="str">
        <f t="shared" si="36"/>
        <v>INR  Thirty Nine Thousand Five Hundred &amp; Six  and Paise Fifty Only</v>
      </c>
      <c r="BD516" s="83">
        <v>127</v>
      </c>
      <c r="BE516" s="83">
        <f t="shared" si="30"/>
        <v>34925</v>
      </c>
      <c r="HF516" s="16"/>
      <c r="HG516" s="16"/>
      <c r="HH516" s="16"/>
      <c r="HI516" s="16"/>
      <c r="HJ516" s="16"/>
    </row>
    <row r="517" spans="1:218" s="15" customFormat="1" ht="63.75" customHeight="1">
      <c r="A517" s="56">
        <v>505</v>
      </c>
      <c r="B517" s="74" t="s">
        <v>1078</v>
      </c>
      <c r="C517" s="73" t="s">
        <v>1020</v>
      </c>
      <c r="D517" s="76">
        <v>25</v>
      </c>
      <c r="E517" s="77" t="s">
        <v>127</v>
      </c>
      <c r="F517" s="78">
        <v>183.25</v>
      </c>
      <c r="G517" s="53"/>
      <c r="H517" s="43"/>
      <c r="I517" s="42" t="s">
        <v>38</v>
      </c>
      <c r="J517" s="44">
        <f t="shared" si="35"/>
        <v>1</v>
      </c>
      <c r="K517" s="45" t="s">
        <v>59</v>
      </c>
      <c r="L517" s="45" t="s">
        <v>7</v>
      </c>
      <c r="M517" s="70"/>
      <c r="N517" s="53"/>
      <c r="O517" s="53"/>
      <c r="P517" s="49"/>
      <c r="Q517" s="53"/>
      <c r="R517" s="53"/>
      <c r="S517" s="49"/>
      <c r="T517" s="49"/>
      <c r="U517" s="49"/>
      <c r="V517" s="49"/>
      <c r="W517" s="49"/>
      <c r="X517" s="49"/>
      <c r="Y517" s="49"/>
      <c r="Z517" s="49"/>
      <c r="AA517" s="49"/>
      <c r="AB517" s="49"/>
      <c r="AC517" s="49"/>
      <c r="AD517" s="49"/>
      <c r="AE517" s="49"/>
      <c r="AF517" s="49"/>
      <c r="AG517" s="49"/>
      <c r="AH517" s="49"/>
      <c r="AI517" s="49"/>
      <c r="AJ517" s="49"/>
      <c r="AK517" s="49"/>
      <c r="AL517" s="49"/>
      <c r="AM517" s="49"/>
      <c r="AN517" s="49"/>
      <c r="AO517" s="49"/>
      <c r="AP517" s="49"/>
      <c r="AQ517" s="49"/>
      <c r="AR517" s="49"/>
      <c r="AS517" s="49"/>
      <c r="AT517" s="49"/>
      <c r="AU517" s="49"/>
      <c r="AV517" s="49"/>
      <c r="AW517" s="49"/>
      <c r="AX517" s="49"/>
      <c r="AY517" s="49"/>
      <c r="AZ517" s="49"/>
      <c r="BA517" s="71">
        <f t="shared" si="37"/>
        <v>4581.25</v>
      </c>
      <c r="BB517" s="72">
        <f t="shared" si="29"/>
        <v>4581.25</v>
      </c>
      <c r="BC517" s="52" t="str">
        <f t="shared" si="36"/>
        <v>INR  Four Thousand Five Hundred &amp; Eighty One  and Paise Twenty Five Only</v>
      </c>
      <c r="BD517" s="83">
        <v>162</v>
      </c>
      <c r="BE517" s="83">
        <f t="shared" si="30"/>
        <v>4050</v>
      </c>
      <c r="HF517" s="16"/>
      <c r="HG517" s="16"/>
      <c r="HH517" s="16"/>
      <c r="HI517" s="16"/>
      <c r="HJ517" s="16"/>
    </row>
    <row r="518" spans="1:218" s="15" customFormat="1" ht="62.25" customHeight="1">
      <c r="A518" s="56">
        <v>506</v>
      </c>
      <c r="B518" s="74" t="s">
        <v>1079</v>
      </c>
      <c r="C518" s="73" t="s">
        <v>1021</v>
      </c>
      <c r="D518" s="76">
        <v>30</v>
      </c>
      <c r="E518" s="77" t="s">
        <v>1050</v>
      </c>
      <c r="F518" s="78">
        <v>113.12</v>
      </c>
      <c r="G518" s="53"/>
      <c r="H518" s="43"/>
      <c r="I518" s="42" t="s">
        <v>38</v>
      </c>
      <c r="J518" s="44">
        <f t="shared" si="35"/>
        <v>1</v>
      </c>
      <c r="K518" s="45" t="s">
        <v>59</v>
      </c>
      <c r="L518" s="45" t="s">
        <v>7</v>
      </c>
      <c r="M518" s="70"/>
      <c r="N518" s="53"/>
      <c r="O518" s="53"/>
      <c r="P518" s="49"/>
      <c r="Q518" s="53"/>
      <c r="R518" s="53"/>
      <c r="S518" s="49"/>
      <c r="T518" s="49"/>
      <c r="U518" s="49"/>
      <c r="V518" s="49"/>
      <c r="W518" s="49"/>
      <c r="X518" s="49"/>
      <c r="Y518" s="49"/>
      <c r="Z518" s="49"/>
      <c r="AA518" s="49"/>
      <c r="AB518" s="49"/>
      <c r="AC518" s="49"/>
      <c r="AD518" s="49"/>
      <c r="AE518" s="49"/>
      <c r="AF518" s="49"/>
      <c r="AG518" s="49"/>
      <c r="AH518" s="49"/>
      <c r="AI518" s="49"/>
      <c r="AJ518" s="49"/>
      <c r="AK518" s="49"/>
      <c r="AL518" s="49"/>
      <c r="AM518" s="49"/>
      <c r="AN518" s="49"/>
      <c r="AO518" s="49"/>
      <c r="AP518" s="49"/>
      <c r="AQ518" s="49"/>
      <c r="AR518" s="49"/>
      <c r="AS518" s="49"/>
      <c r="AT518" s="49"/>
      <c r="AU518" s="49"/>
      <c r="AV518" s="49"/>
      <c r="AW518" s="49"/>
      <c r="AX518" s="49"/>
      <c r="AY518" s="49"/>
      <c r="AZ518" s="49"/>
      <c r="BA518" s="71">
        <f t="shared" si="37"/>
        <v>3393.6</v>
      </c>
      <c r="BB518" s="72">
        <f t="shared" si="29"/>
        <v>3393.6</v>
      </c>
      <c r="BC518" s="52" t="str">
        <f t="shared" si="36"/>
        <v>INR  Three Thousand Three Hundred &amp; Ninety Three  and Paise Sixty Only</v>
      </c>
      <c r="BD518" s="83">
        <v>100</v>
      </c>
      <c r="BE518" s="83">
        <f t="shared" si="30"/>
        <v>3000</v>
      </c>
      <c r="HF518" s="16"/>
      <c r="HG518" s="16"/>
      <c r="HH518" s="16"/>
      <c r="HI518" s="16"/>
      <c r="HJ518" s="16"/>
    </row>
    <row r="519" spans="1:218" s="15" customFormat="1" ht="48.75" customHeight="1">
      <c r="A519" s="56">
        <v>507</v>
      </c>
      <c r="B519" s="74" t="s">
        <v>1080</v>
      </c>
      <c r="C519" s="73" t="s">
        <v>1022</v>
      </c>
      <c r="D519" s="76">
        <v>30</v>
      </c>
      <c r="E519" s="77" t="s">
        <v>1050</v>
      </c>
      <c r="F519" s="78">
        <v>6.79</v>
      </c>
      <c r="G519" s="53"/>
      <c r="H519" s="43"/>
      <c r="I519" s="42" t="s">
        <v>38</v>
      </c>
      <c r="J519" s="44">
        <f t="shared" si="35"/>
        <v>1</v>
      </c>
      <c r="K519" s="45" t="s">
        <v>59</v>
      </c>
      <c r="L519" s="45" t="s">
        <v>7</v>
      </c>
      <c r="M519" s="70"/>
      <c r="N519" s="53"/>
      <c r="O519" s="53"/>
      <c r="P519" s="49"/>
      <c r="Q519" s="53"/>
      <c r="R519" s="53"/>
      <c r="S519" s="49"/>
      <c r="T519" s="49"/>
      <c r="U519" s="49"/>
      <c r="V519" s="49"/>
      <c r="W519" s="49"/>
      <c r="X519" s="49"/>
      <c r="Y519" s="49"/>
      <c r="Z519" s="49"/>
      <c r="AA519" s="49"/>
      <c r="AB519" s="49"/>
      <c r="AC519" s="49"/>
      <c r="AD519" s="49"/>
      <c r="AE519" s="49"/>
      <c r="AF519" s="49"/>
      <c r="AG519" s="49"/>
      <c r="AH519" s="49"/>
      <c r="AI519" s="49"/>
      <c r="AJ519" s="49"/>
      <c r="AK519" s="49"/>
      <c r="AL519" s="49"/>
      <c r="AM519" s="49"/>
      <c r="AN519" s="49"/>
      <c r="AO519" s="49"/>
      <c r="AP519" s="49"/>
      <c r="AQ519" s="49"/>
      <c r="AR519" s="49"/>
      <c r="AS519" s="49"/>
      <c r="AT519" s="49"/>
      <c r="AU519" s="49"/>
      <c r="AV519" s="49"/>
      <c r="AW519" s="49"/>
      <c r="AX519" s="49"/>
      <c r="AY519" s="49"/>
      <c r="AZ519" s="49"/>
      <c r="BA519" s="71">
        <f t="shared" si="37"/>
        <v>203.7</v>
      </c>
      <c r="BB519" s="72">
        <f t="shared" si="29"/>
        <v>203.7</v>
      </c>
      <c r="BC519" s="52" t="str">
        <f t="shared" si="36"/>
        <v>INR  Two Hundred &amp; Three  and Paise Seventy Only</v>
      </c>
      <c r="BD519" s="83">
        <v>6</v>
      </c>
      <c r="BE519" s="83">
        <f t="shared" si="30"/>
        <v>180</v>
      </c>
      <c r="HF519" s="16"/>
      <c r="HG519" s="16"/>
      <c r="HH519" s="16"/>
      <c r="HI519" s="16"/>
      <c r="HJ519" s="16"/>
    </row>
    <row r="520" spans="1:218" s="15" customFormat="1" ht="138" customHeight="1">
      <c r="A520" s="56">
        <v>508</v>
      </c>
      <c r="B520" s="74" t="s">
        <v>1081</v>
      </c>
      <c r="C520" s="73" t="s">
        <v>1023</v>
      </c>
      <c r="D520" s="76">
        <v>21</v>
      </c>
      <c r="E520" s="77" t="s">
        <v>1050</v>
      </c>
      <c r="F520" s="78">
        <v>518.09</v>
      </c>
      <c r="G520" s="53"/>
      <c r="H520" s="43"/>
      <c r="I520" s="42" t="s">
        <v>38</v>
      </c>
      <c r="J520" s="44">
        <f t="shared" si="35"/>
        <v>1</v>
      </c>
      <c r="K520" s="45" t="s">
        <v>59</v>
      </c>
      <c r="L520" s="45" t="s">
        <v>7</v>
      </c>
      <c r="M520" s="70"/>
      <c r="N520" s="53"/>
      <c r="O520" s="53"/>
      <c r="P520" s="49"/>
      <c r="Q520" s="53"/>
      <c r="R520" s="53"/>
      <c r="S520" s="49"/>
      <c r="T520" s="49"/>
      <c r="U520" s="49"/>
      <c r="V520" s="49"/>
      <c r="W520" s="49"/>
      <c r="X520" s="49"/>
      <c r="Y520" s="49"/>
      <c r="Z520" s="49"/>
      <c r="AA520" s="49"/>
      <c r="AB520" s="49"/>
      <c r="AC520" s="49"/>
      <c r="AD520" s="49"/>
      <c r="AE520" s="49"/>
      <c r="AF520" s="49"/>
      <c r="AG520" s="49"/>
      <c r="AH520" s="49"/>
      <c r="AI520" s="49"/>
      <c r="AJ520" s="49"/>
      <c r="AK520" s="49"/>
      <c r="AL520" s="49"/>
      <c r="AM520" s="49"/>
      <c r="AN520" s="49"/>
      <c r="AO520" s="49"/>
      <c r="AP520" s="49"/>
      <c r="AQ520" s="49"/>
      <c r="AR520" s="49"/>
      <c r="AS520" s="49"/>
      <c r="AT520" s="49"/>
      <c r="AU520" s="49"/>
      <c r="AV520" s="49"/>
      <c r="AW520" s="49"/>
      <c r="AX520" s="49"/>
      <c r="AY520" s="49"/>
      <c r="AZ520" s="49"/>
      <c r="BA520" s="71">
        <f t="shared" si="37"/>
        <v>10879.89</v>
      </c>
      <c r="BB520" s="72">
        <f t="shared" si="29"/>
        <v>10879.89</v>
      </c>
      <c r="BC520" s="52" t="str">
        <f t="shared" si="36"/>
        <v>INR  Ten Thousand Eight Hundred &amp; Seventy Nine  and Paise Eighty Nine Only</v>
      </c>
      <c r="BD520" s="83">
        <v>458</v>
      </c>
      <c r="BE520" s="83">
        <f t="shared" si="30"/>
        <v>9618</v>
      </c>
      <c r="HF520" s="16"/>
      <c r="HG520" s="16"/>
      <c r="HH520" s="16"/>
      <c r="HI520" s="16"/>
      <c r="HJ520" s="16"/>
    </row>
    <row r="521" spans="1:218" s="15" customFormat="1" ht="123.75" customHeight="1">
      <c r="A521" s="56">
        <v>509</v>
      </c>
      <c r="B521" s="74" t="s">
        <v>1082</v>
      </c>
      <c r="C521" s="73" t="s">
        <v>1024</v>
      </c>
      <c r="D521" s="76">
        <v>21</v>
      </c>
      <c r="E521" s="77" t="s">
        <v>1050</v>
      </c>
      <c r="F521" s="78">
        <v>816.73</v>
      </c>
      <c r="G521" s="53"/>
      <c r="H521" s="43"/>
      <c r="I521" s="42" t="s">
        <v>38</v>
      </c>
      <c r="J521" s="44">
        <f t="shared" si="35"/>
        <v>1</v>
      </c>
      <c r="K521" s="45" t="s">
        <v>59</v>
      </c>
      <c r="L521" s="45" t="s">
        <v>7</v>
      </c>
      <c r="M521" s="70"/>
      <c r="N521" s="53"/>
      <c r="O521" s="53"/>
      <c r="P521" s="49"/>
      <c r="Q521" s="53"/>
      <c r="R521" s="53"/>
      <c r="S521" s="49"/>
      <c r="T521" s="49"/>
      <c r="U521" s="49"/>
      <c r="V521" s="49"/>
      <c r="W521" s="49"/>
      <c r="X521" s="49"/>
      <c r="Y521" s="49"/>
      <c r="Z521" s="49"/>
      <c r="AA521" s="49"/>
      <c r="AB521" s="49"/>
      <c r="AC521" s="49"/>
      <c r="AD521" s="49"/>
      <c r="AE521" s="49"/>
      <c r="AF521" s="49"/>
      <c r="AG521" s="49"/>
      <c r="AH521" s="49"/>
      <c r="AI521" s="49"/>
      <c r="AJ521" s="49"/>
      <c r="AK521" s="49"/>
      <c r="AL521" s="49"/>
      <c r="AM521" s="49"/>
      <c r="AN521" s="49"/>
      <c r="AO521" s="49"/>
      <c r="AP521" s="49"/>
      <c r="AQ521" s="49"/>
      <c r="AR521" s="49"/>
      <c r="AS521" s="49"/>
      <c r="AT521" s="49"/>
      <c r="AU521" s="49"/>
      <c r="AV521" s="49"/>
      <c r="AW521" s="49"/>
      <c r="AX521" s="49"/>
      <c r="AY521" s="49"/>
      <c r="AZ521" s="49"/>
      <c r="BA521" s="71">
        <f t="shared" si="37"/>
        <v>17151.33</v>
      </c>
      <c r="BB521" s="72">
        <f t="shared" si="29"/>
        <v>17151.33</v>
      </c>
      <c r="BC521" s="52" t="str">
        <f t="shared" si="36"/>
        <v>INR  Seventeen Thousand One Hundred &amp; Fifty One  and Paise Thirty Three Only</v>
      </c>
      <c r="BD521" s="83">
        <v>722</v>
      </c>
      <c r="BE521" s="83">
        <f t="shared" si="30"/>
        <v>15162</v>
      </c>
      <c r="HF521" s="16"/>
      <c r="HG521" s="16"/>
      <c r="HH521" s="16"/>
      <c r="HI521" s="16"/>
      <c r="HJ521" s="16"/>
    </row>
    <row r="522" spans="1:218" s="15" customFormat="1" ht="51" customHeight="1">
      <c r="A522" s="56">
        <v>510</v>
      </c>
      <c r="B522" s="74" t="s">
        <v>1086</v>
      </c>
      <c r="C522" s="73" t="s">
        <v>1025</v>
      </c>
      <c r="D522" s="76">
        <v>300</v>
      </c>
      <c r="E522" s="77" t="s">
        <v>127</v>
      </c>
      <c r="F522" s="78">
        <v>102.01</v>
      </c>
      <c r="G522" s="53"/>
      <c r="H522" s="43"/>
      <c r="I522" s="42" t="s">
        <v>38</v>
      </c>
      <c r="J522" s="44">
        <f t="shared" si="35"/>
        <v>1</v>
      </c>
      <c r="K522" s="45" t="s">
        <v>59</v>
      </c>
      <c r="L522" s="45" t="s">
        <v>7</v>
      </c>
      <c r="M522" s="70"/>
      <c r="N522" s="53"/>
      <c r="O522" s="53"/>
      <c r="P522" s="49"/>
      <c r="Q522" s="53"/>
      <c r="R522" s="53"/>
      <c r="S522" s="49"/>
      <c r="T522" s="49"/>
      <c r="U522" s="49"/>
      <c r="V522" s="49"/>
      <c r="W522" s="49"/>
      <c r="X522" s="49"/>
      <c r="Y522" s="49"/>
      <c r="Z522" s="49"/>
      <c r="AA522" s="49"/>
      <c r="AB522" s="49"/>
      <c r="AC522" s="49"/>
      <c r="AD522" s="49"/>
      <c r="AE522" s="49"/>
      <c r="AF522" s="49"/>
      <c r="AG522" s="49"/>
      <c r="AH522" s="49"/>
      <c r="AI522" s="49"/>
      <c r="AJ522" s="49"/>
      <c r="AK522" s="49"/>
      <c r="AL522" s="49"/>
      <c r="AM522" s="49"/>
      <c r="AN522" s="49"/>
      <c r="AO522" s="49"/>
      <c r="AP522" s="49"/>
      <c r="AQ522" s="49"/>
      <c r="AR522" s="49"/>
      <c r="AS522" s="49"/>
      <c r="AT522" s="49"/>
      <c r="AU522" s="49"/>
      <c r="AV522" s="49"/>
      <c r="AW522" s="49"/>
      <c r="AX522" s="49"/>
      <c r="AY522" s="49"/>
      <c r="AZ522" s="49"/>
      <c r="BA522" s="71">
        <f t="shared" si="37"/>
        <v>30603</v>
      </c>
      <c r="BB522" s="72">
        <f t="shared" si="29"/>
        <v>30603</v>
      </c>
      <c r="BC522" s="52" t="str">
        <f t="shared" si="36"/>
        <v>INR  Thirty Thousand Six Hundred &amp; Three  Only</v>
      </c>
      <c r="BD522" s="9">
        <v>101</v>
      </c>
      <c r="BE522" s="83">
        <f t="shared" si="30"/>
        <v>30300</v>
      </c>
      <c r="HF522" s="16"/>
      <c r="HG522" s="16"/>
      <c r="HH522" s="16"/>
      <c r="HI522" s="16"/>
      <c r="HJ522" s="16"/>
    </row>
    <row r="523" spans="1:218" s="15" customFormat="1" ht="37.5" customHeight="1">
      <c r="A523" s="56">
        <v>511</v>
      </c>
      <c r="B523" s="74" t="s">
        <v>1085</v>
      </c>
      <c r="C523" s="73" t="s">
        <v>1026</v>
      </c>
      <c r="D523" s="76">
        <v>21</v>
      </c>
      <c r="E523" s="77" t="s">
        <v>1050</v>
      </c>
      <c r="F523" s="78">
        <v>5046.97</v>
      </c>
      <c r="G523" s="53"/>
      <c r="H523" s="43"/>
      <c r="I523" s="42" t="s">
        <v>38</v>
      </c>
      <c r="J523" s="44">
        <f t="shared" si="35"/>
        <v>1</v>
      </c>
      <c r="K523" s="45" t="s">
        <v>59</v>
      </c>
      <c r="L523" s="45" t="s">
        <v>7</v>
      </c>
      <c r="M523" s="70"/>
      <c r="N523" s="53"/>
      <c r="O523" s="53"/>
      <c r="P523" s="49"/>
      <c r="Q523" s="53"/>
      <c r="R523" s="53"/>
      <c r="S523" s="49"/>
      <c r="T523" s="49"/>
      <c r="U523" s="49"/>
      <c r="V523" s="49"/>
      <c r="W523" s="49"/>
      <c r="X523" s="49"/>
      <c r="Y523" s="49"/>
      <c r="Z523" s="49"/>
      <c r="AA523" s="49"/>
      <c r="AB523" s="49"/>
      <c r="AC523" s="49"/>
      <c r="AD523" s="49"/>
      <c r="AE523" s="49"/>
      <c r="AF523" s="49"/>
      <c r="AG523" s="49"/>
      <c r="AH523" s="49"/>
      <c r="AI523" s="49"/>
      <c r="AJ523" s="49"/>
      <c r="AK523" s="49"/>
      <c r="AL523" s="49"/>
      <c r="AM523" s="49"/>
      <c r="AN523" s="49"/>
      <c r="AO523" s="49"/>
      <c r="AP523" s="49"/>
      <c r="AQ523" s="49"/>
      <c r="AR523" s="49"/>
      <c r="AS523" s="49"/>
      <c r="AT523" s="49"/>
      <c r="AU523" s="49"/>
      <c r="AV523" s="49"/>
      <c r="AW523" s="49"/>
      <c r="AX523" s="49"/>
      <c r="AY523" s="49"/>
      <c r="AZ523" s="49"/>
      <c r="BA523" s="71">
        <f t="shared" si="37"/>
        <v>105986.37</v>
      </c>
      <c r="BB523" s="72">
        <f t="shared" si="29"/>
        <v>105986.37</v>
      </c>
      <c r="BC523" s="52" t="str">
        <f t="shared" si="36"/>
        <v>INR  One Lakh Five Thousand Nine Hundred &amp; Eighty Six  and Paise Thirty Seven Only</v>
      </c>
      <c r="BD523" s="9">
        <v>4997</v>
      </c>
      <c r="BE523" s="83">
        <f t="shared" si="30"/>
        <v>104937</v>
      </c>
      <c r="HF523" s="16"/>
      <c r="HG523" s="16"/>
      <c r="HH523" s="16"/>
      <c r="HI523" s="16"/>
      <c r="HJ523" s="16"/>
    </row>
    <row r="524" spans="1:217" s="15" customFormat="1" ht="47.25" customHeight="1">
      <c r="A524" s="63" t="s">
        <v>57</v>
      </c>
      <c r="B524" s="64"/>
      <c r="C524" s="65"/>
      <c r="D524" s="65"/>
      <c r="E524" s="65"/>
      <c r="F524" s="65"/>
      <c r="G524" s="65"/>
      <c r="H524" s="66"/>
      <c r="I524" s="66"/>
      <c r="J524" s="66"/>
      <c r="K524" s="66"/>
      <c r="L524" s="67"/>
      <c r="BA524" s="68">
        <f>SUM(BA13:BA523)</f>
        <v>118268280.05</v>
      </c>
      <c r="BB524" s="68">
        <f>SUM(BB13:BB523)</f>
        <v>118268280.05</v>
      </c>
      <c r="BC524" s="69" t="str">
        <f>SpellNumber($E$2,BB524)</f>
        <v>INR  Eleven Crore Eighty Two Lakh Sixty Eight Thousand Two Hundred &amp; Eighty  and Paise Five Only</v>
      </c>
      <c r="BD524" s="83"/>
      <c r="BE524" s="62">
        <f>SUM(BE14:BE523)</f>
        <v>104566847.48</v>
      </c>
      <c r="HE524" s="16">
        <v>4</v>
      </c>
      <c r="HF524" s="16" t="s">
        <v>39</v>
      </c>
      <c r="HG524" s="16" t="s">
        <v>56</v>
      </c>
      <c r="HH524" s="16">
        <v>10</v>
      </c>
      <c r="HI524" s="16" t="s">
        <v>37</v>
      </c>
    </row>
    <row r="525" spans="1:217" s="18" customFormat="1" ht="33.75" customHeight="1">
      <c r="A525" s="28" t="s">
        <v>61</v>
      </c>
      <c r="B525" s="27"/>
      <c r="C525" s="59"/>
      <c r="D525" s="29"/>
      <c r="E525" s="30" t="s">
        <v>64</v>
      </c>
      <c r="F525" s="37"/>
      <c r="G525" s="31"/>
      <c r="H525" s="17"/>
      <c r="I525" s="17"/>
      <c r="J525" s="17"/>
      <c r="K525" s="32"/>
      <c r="L525" s="33"/>
      <c r="M525" s="34"/>
      <c r="O525" s="15"/>
      <c r="P525" s="15"/>
      <c r="Q525" s="15"/>
      <c r="R525" s="15"/>
      <c r="S525" s="15"/>
      <c r="BA525" s="36">
        <f>IF(ISBLANK(F525),0,IF(E525="Excess (+)",ROUND(BA524+(BA524*F525),2),IF(E525="Less (-)",ROUND(BA524+(BA524*F525*(-1)),2),IF(E525="At Par",BA524,0))))</f>
        <v>0</v>
      </c>
      <c r="BB525" s="38">
        <f>ROUND(BA525,0)</f>
        <v>0</v>
      </c>
      <c r="BC525" s="26" t="str">
        <f>SpellNumber($E$2,BA525)</f>
        <v>INR Zero Only</v>
      </c>
      <c r="BD525" s="84"/>
      <c r="BE525" s="90"/>
      <c r="HE525" s="19"/>
      <c r="HF525" s="19"/>
      <c r="HG525" s="19"/>
      <c r="HH525" s="19"/>
      <c r="HI525" s="19"/>
    </row>
    <row r="526" spans="1:217" s="18" customFormat="1" ht="41.25" customHeight="1">
      <c r="A526" s="28" t="s">
        <v>60</v>
      </c>
      <c r="B526" s="27"/>
      <c r="C526" s="95" t="str">
        <f>SpellNumber($E$2,BA525)</f>
        <v>INR Zero Only</v>
      </c>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c r="AQ526" s="95"/>
      <c r="AR526" s="95"/>
      <c r="AS526" s="95"/>
      <c r="AT526" s="95"/>
      <c r="AU526" s="95"/>
      <c r="AV526" s="95"/>
      <c r="AW526" s="95"/>
      <c r="AX526" s="95"/>
      <c r="AY526" s="95"/>
      <c r="AZ526" s="95"/>
      <c r="BA526" s="95"/>
      <c r="BB526" s="95"/>
      <c r="BC526" s="96"/>
      <c r="BD526" s="84"/>
      <c r="BE526" s="90"/>
      <c r="HE526" s="19"/>
      <c r="HF526" s="19"/>
      <c r="HG526" s="19"/>
      <c r="HH526" s="19"/>
      <c r="HI526" s="19"/>
    </row>
    <row r="527" spans="2:217" s="12" customFormat="1" ht="15">
      <c r="B527" s="60"/>
      <c r="C527" s="20"/>
      <c r="D527" s="20"/>
      <c r="E527" s="20"/>
      <c r="F527" s="20"/>
      <c r="G527" s="20"/>
      <c r="H527" s="20"/>
      <c r="I527" s="20"/>
      <c r="J527" s="20"/>
      <c r="K527" s="20"/>
      <c r="L527" s="20"/>
      <c r="M527" s="20"/>
      <c r="O527" s="20"/>
      <c r="BA527" s="20"/>
      <c r="BC527" s="20"/>
      <c r="BD527" s="9"/>
      <c r="BE527" s="89"/>
      <c r="HE527" s="13"/>
      <c r="HF527" s="13"/>
      <c r="HG527" s="13"/>
      <c r="HH527" s="13"/>
      <c r="HI527" s="13"/>
    </row>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sheetData>
  <sheetProtection password="DA7E" sheet="1" selectLockedCells="1"/>
  <mergeCells count="8">
    <mergeCell ref="A9:BC9"/>
    <mergeCell ref="C526:BC526"/>
    <mergeCell ref="A1:L1"/>
    <mergeCell ref="A4:BC4"/>
    <mergeCell ref="A5:BC5"/>
    <mergeCell ref="A6:BC6"/>
    <mergeCell ref="A7:BC7"/>
    <mergeCell ref="B8:BC8"/>
  </mergeCells>
  <dataValidations count="25">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25">
      <formula1>IF(E525="Select",-1,IF(E525="At Par",0,0))</formula1>
      <formula2>IF(E525="Select",-1,IF(E525="At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25">
      <formula1>0</formula1>
      <formula2>IF(E525&lt;&gt;"Select",99.9,0)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25">
      <formula1>0</formula1>
      <formula2>99.9</formula2>
    </dataValidation>
    <dataValidation type="list" allowBlank="1" showInputMessage="1" showErrorMessage="1" sqref="E525">
      <formula1>"Select, Excess (+), Less (-)"</formula1>
    </dataValidation>
    <dataValidation type="list" allowBlank="1" showInputMessage="1" showErrorMessage="1" sqref="L516 L517 L518 L519 L520 L521 L52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formula1>"INR"</formula1>
    </dataValidation>
    <dataValidation type="list" allowBlank="1" showInputMessage="1" showErrorMessage="1" sqref="L406 L407 L408 L409 L410 L411 L412 L413 L414 L415 L416 L417 L418 L419 L420 L421 L422 L423 L424 L425 L426 L427 L428 L429 L430 L431 L432 L433 L434 L435 L436 L437 L438 L439 L440 L441 L442 L443 L444 L445 L446 L447 L448 L449 L450 L451 L452 L453 L454 L455 L456 L457 L458 L459 L460 L461 L462 L463 L464 L465 L466 L467 L468 L469 L470 L471 L472 L473 L474 L475 L476 L477 L478 L479 L480 L481 L482 L483 L484 L485 L486 L487 L488 L489 L490 L491 L492 L493 L494 L495 L496 L497 L498 L499 L500 L501 L502 L503 L504 L505">
      <formula1>"INR"</formula1>
    </dataValidation>
    <dataValidation type="list" allowBlank="1" showInputMessage="1" showErrorMessage="1" sqref="L506 L507 L508 L509 L510 L511 L512 L513 L514 L515 L523">
      <formula1>"INR"</formula1>
    </dataValidation>
    <dataValidation type="decimal" allowBlank="1" showInputMessage="1" showErrorMessage="1" promptTitle="Rate Entry" prompt="Please enter VAT charges in Rupees for this item. " errorTitle="Invaid Entry" error="Only Numeric Values are allowed. " sqref="M14:M523">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6 F75:F77 D75:D77 F41:F43 D41:D43 D20 F20 D13:D16 F27:F29 D27:D29 F87:F89 D87:D89">
      <formula1>0</formula1>
      <formula2>999999999999999</formula2>
    </dataValidation>
    <dataValidation allowBlank="1" showInputMessage="1" showErrorMessage="1" promptTitle="Units" prompt="Please enter Units in text" sqref="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5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523">
      <formula1>0</formula1>
      <formula2>999999999999999</formula2>
    </dataValidation>
    <dataValidation type="list" showInputMessage="1" showErrorMessage="1" sqref="I13:I523">
      <formula1>"Excess(+), Less(-)"</formula1>
    </dataValidation>
    <dataValidation allowBlank="1" showInputMessage="1" showErrorMessage="1" promptTitle="Addition / Deduction" prompt="Please Choose the correct One" sqref="J13:J523"/>
    <dataValidation type="list" allowBlank="1" showInputMessage="1" showErrorMessage="1" sqref="K13:K523">
      <formula1>"Partial Conversion, Full Conversion"</formula1>
    </dataValidation>
    <dataValidation allowBlank="1" showInputMessage="1" showErrorMessage="1" promptTitle="Itemcode/Make" prompt="Please enter text" sqref="C13:C523"/>
    <dataValidation type="decimal" allowBlank="1" showInputMessage="1" showErrorMessage="1" errorTitle="Invalid Entry" error="Only Numeric Values are allowed. " sqref="A13:A523">
      <formula1>0</formula1>
      <formula2>999999999999999</formula2>
    </dataValidation>
  </dataValidations>
  <printOptions horizontalCentered="1"/>
  <pageMargins left="0.3937007874015748" right="0.3937007874015748" top="0.3937007874015748" bottom="0.3937007874015748" header="0.1968503937007874" footer="0.1968503937007874"/>
  <pageSetup fitToHeight="0" horizontalDpi="600" verticalDpi="600" orientation="landscape" paperSize="9" scale="55" r:id="rId4"/>
  <rowBreaks count="1" manualBreakCount="1">
    <brk id="511"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3" t="s">
        <v>3</v>
      </c>
      <c r="F6" s="103"/>
      <c r="G6" s="103"/>
      <c r="H6" s="103"/>
      <c r="I6" s="103"/>
      <c r="J6" s="103"/>
      <c r="K6" s="103"/>
    </row>
    <row r="7" spans="5:11" ht="15">
      <c r="E7" s="103"/>
      <c r="F7" s="103"/>
      <c r="G7" s="103"/>
      <c r="H7" s="103"/>
      <c r="I7" s="103"/>
      <c r="J7" s="103"/>
      <c r="K7" s="103"/>
    </row>
    <row r="8" spans="5:11" ht="15">
      <c r="E8" s="103"/>
      <c r="F8" s="103"/>
      <c r="G8" s="103"/>
      <c r="H8" s="103"/>
      <c r="I8" s="103"/>
      <c r="J8" s="103"/>
      <c r="K8" s="103"/>
    </row>
    <row r="9" spans="5:11" ht="15">
      <c r="E9" s="103"/>
      <c r="F9" s="103"/>
      <c r="G9" s="103"/>
      <c r="H9" s="103"/>
      <c r="I9" s="103"/>
      <c r="J9" s="103"/>
      <c r="K9" s="103"/>
    </row>
    <row r="10" spans="5:11" ht="15">
      <c r="E10" s="103"/>
      <c r="F10" s="103"/>
      <c r="G10" s="103"/>
      <c r="H10" s="103"/>
      <c r="I10" s="103"/>
      <c r="J10" s="103"/>
      <c r="K10" s="103"/>
    </row>
    <row r="11" spans="5:11" ht="15">
      <c r="E11" s="103"/>
      <c r="F11" s="103"/>
      <c r="G11" s="103"/>
      <c r="H11" s="103"/>
      <c r="I11" s="103"/>
      <c r="J11" s="103"/>
      <c r="K11" s="103"/>
    </row>
    <row r="12" spans="5:11" ht="15">
      <c r="E12" s="103"/>
      <c r="F12" s="103"/>
      <c r="G12" s="103"/>
      <c r="H12" s="103"/>
      <c r="I12" s="103"/>
      <c r="J12" s="103"/>
      <c r="K12" s="103"/>
    </row>
    <row r="13" spans="5:11" ht="15">
      <c r="E13" s="103"/>
      <c r="F13" s="103"/>
      <c r="G13" s="103"/>
      <c r="H13" s="103"/>
      <c r="I13" s="103"/>
      <c r="J13" s="103"/>
      <c r="K13" s="103"/>
    </row>
    <row r="14" spans="5:11" ht="1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2018-12-26T09:54:31Z</cp:lastPrinted>
  <dcterms:created xsi:type="dcterms:W3CDTF">2009-01-30T06:42:42Z</dcterms:created>
  <dcterms:modified xsi:type="dcterms:W3CDTF">2019-06-21T06:48:00Z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